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dvantage.sharepoint.com/SEATeamsite/clientprojects/Shared Documents/RI OER/REG Support/2024 CP Development/PUC Process/Testimony Development/Direct Testimony/Schedules/"/>
    </mc:Choice>
  </mc:AlternateContent>
  <xr:revisionPtr revIDLastSave="242" documentId="8_{7730F11F-6A5A-41FC-A690-5CE67E5E1910}" xr6:coauthVersionLast="47" xr6:coauthVersionMax="47" xr10:uidLastSave="{4FF51540-CC36-4539-9DCC-5D4FB4A82927}"/>
  <bookViews>
    <workbookView xWindow="-110" yWindow="-110" windowWidth="19420" windowHeight="10300" xr2:uid="{9AC5CCE0-84C6-4121-894F-FABBF3F94048}"/>
  </bookViews>
  <sheets>
    <sheet name="Megawatt Allocation Plan" sheetId="1" r:id="rId1"/>
    <sheet name="Incentive-Rate Adders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D43" i="2"/>
  <c r="AA42" i="2"/>
  <c r="Z42" i="2"/>
  <c r="Y42" i="2"/>
  <c r="X42" i="2"/>
  <c r="W42" i="2"/>
  <c r="V42" i="2"/>
  <c r="U42" i="2"/>
  <c r="T42" i="2"/>
  <c r="S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1" i="2"/>
  <c r="D51" i="2"/>
  <c r="AA50" i="2"/>
  <c r="Z50" i="2"/>
  <c r="Y50" i="2"/>
  <c r="X50" i="2"/>
  <c r="W50" i="2"/>
  <c r="V50" i="2"/>
  <c r="U50" i="2"/>
  <c r="T50" i="2"/>
  <c r="S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49" i="2"/>
  <c r="D48" i="2"/>
  <c r="D47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5" i="2"/>
  <c r="D44" i="2"/>
  <c r="D42" i="1"/>
  <c r="D43" i="1"/>
  <c r="D44" i="1"/>
  <c r="D45" i="1"/>
  <c r="D46" i="1"/>
  <c r="D47" i="1"/>
  <c r="D48" i="1"/>
  <c r="D49" i="1"/>
  <c r="D50" i="1"/>
  <c r="D52" i="1"/>
  <c r="D34" i="2"/>
  <c r="D33" i="2"/>
  <c r="D32" i="2"/>
  <c r="D31" i="2"/>
  <c r="D30" i="2"/>
  <c r="D29" i="2"/>
  <c r="D28" i="2"/>
  <c r="D27" i="2"/>
  <c r="D26" i="2"/>
  <c r="D25" i="2"/>
  <c r="D24" i="2"/>
  <c r="D23" i="2"/>
  <c r="D9" i="2"/>
  <c r="D8" i="2"/>
  <c r="D7" i="2"/>
  <c r="D6" i="2"/>
  <c r="D17" i="2"/>
  <c r="D16" i="2"/>
  <c r="D15" i="2"/>
  <c r="D14" i="2"/>
  <c r="D13" i="2"/>
  <c r="D12" i="2"/>
  <c r="D11" i="2"/>
  <c r="D10" i="2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9" i="1"/>
  <c r="D10" i="1"/>
  <c r="D11" i="1"/>
  <c r="D12" i="1"/>
  <c r="D13" i="1"/>
  <c r="D14" i="1"/>
  <c r="D15" i="1"/>
  <c r="D16" i="1"/>
  <c r="D17" i="1"/>
  <c r="D41" i="1"/>
  <c r="D24" i="1"/>
  <c r="D6" i="1"/>
  <c r="D51" i="1" l="1"/>
  <c r="D46" i="2"/>
  <c r="D42" i="2"/>
  <c r="D50" i="2"/>
</calcChain>
</file>

<file path=xl/sharedStrings.xml><?xml version="1.0" encoding="utf-8"?>
<sst xmlns="http://schemas.openxmlformats.org/spreadsheetml/2006/main" count="420" uniqueCount="61">
  <si>
    <t>Renewable Energy Class</t>
  </si>
  <si>
    <t>COD Year</t>
  </si>
  <si>
    <t>Total Benefits</t>
  </si>
  <si>
    <t>Avoided Energy</t>
  </si>
  <si>
    <t>Energy DRIPE</t>
  </si>
  <si>
    <t>Avoided Capacity</t>
  </si>
  <si>
    <t>Capacity DRIPE</t>
  </si>
  <si>
    <t>Avoided Transmission</t>
  </si>
  <si>
    <t>Avoided Distribution</t>
  </si>
  <si>
    <t>Avoided Ancillary Services</t>
  </si>
  <si>
    <t>Avoided RES Compliance</t>
  </si>
  <si>
    <t>REC Value</t>
  </si>
  <si>
    <t>Improved Reliability</t>
  </si>
  <si>
    <t>Utility Non-Energy Benefits</t>
  </si>
  <si>
    <t>Non-Embedded Emissions</t>
  </si>
  <si>
    <t>Economic Development</t>
  </si>
  <si>
    <t>Utility Remuneration</t>
  </si>
  <si>
    <t>Electric-Gas Cross-DRIPE</t>
  </si>
  <si>
    <t>Electric-Gas-Electric Cross-DRIPE</t>
  </si>
  <si>
    <t>LMI Utility Benefits</t>
  </si>
  <si>
    <t>Intrastate</t>
  </si>
  <si>
    <t>Rest of Pool (ROP)</t>
  </si>
  <si>
    <t>ROP</t>
  </si>
  <si>
    <t>GHG</t>
  </si>
  <si>
    <t>NOx</t>
  </si>
  <si>
    <t>Units</t>
  </si>
  <si>
    <t>Year</t>
  </si>
  <si>
    <t>$/MW (NPV)</t>
  </si>
  <si>
    <t>Small Solar I</t>
  </si>
  <si>
    <t>Small Solar II</t>
  </si>
  <si>
    <t>Medium Solar</t>
  </si>
  <si>
    <t>Commercial Solar I</t>
  </si>
  <si>
    <t>Commercial Solar I CRDG</t>
  </si>
  <si>
    <t>Commercial Solar II</t>
  </si>
  <si>
    <t>Commercial Solar II CRDG</t>
  </si>
  <si>
    <t>Large Solar I</t>
  </si>
  <si>
    <t>Large Solar I CRDG</t>
  </si>
  <si>
    <t>Large Solar II</t>
  </si>
  <si>
    <t>Large Solar III</t>
  </si>
  <si>
    <t>Large Solar IV</t>
  </si>
  <si>
    <r>
      <t>2024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</si>
  <si>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t>Large Solar I + Brownfield Adder</t>
  </si>
  <si>
    <t>Large Solar II + Brownfield Adder</t>
  </si>
  <si>
    <t>Large Solar III + Brownfield Adder</t>
  </si>
  <si>
    <t>Large Solar IV + Brownfield Adder</t>
  </si>
  <si>
    <t>Large Solar I + Landfill Adder Assuming Partial Cost of Physical Capping</t>
  </si>
  <si>
    <t>Large Solar II + Landfill Adder Assuming Partial Cost of Physical Capping</t>
  </si>
  <si>
    <t>Large Solar III + Landfill Adder Assuming Partial Cost of Physical Capping</t>
  </si>
  <si>
    <t>Large Solar IV + Landfill Adder Assuming Partial Cost of Physical Capping</t>
  </si>
  <si>
    <t>Large Solar I + Landfill Adder Assuming Full Cost of Physical Capping</t>
  </si>
  <si>
    <t>Large Solar II + Landfill Adder Assuming Full Cost of Physical Capping</t>
  </si>
  <si>
    <t>Large Solar III + Landfill Adder Assuming Full Cost of Physical Capping</t>
  </si>
  <si>
    <t>Large Solar IV + Landfill Adder Assuming Full Cost of Physical Capping</t>
  </si>
  <si>
    <r>
      <t>2025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</si>
  <si>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r>
      <t>2026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</si>
  <si>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t>Total Benefits (NPV/MW)</t>
  </si>
  <si>
    <t xml:space="preserve">Total Benefits </t>
  </si>
  <si>
    <t xml:space="preserve">Ecosystem Services/ Value of Open Space </t>
  </si>
  <si>
    <t>2025 Program Year - Solar Projects</t>
  </si>
  <si>
    <t>2024 Program Year - Solar Projects</t>
  </si>
  <si>
    <t>2026 Program Year - Solar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</si>
</sst>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3856-8403-475E-A0D9-860502AD3C85}">
  <dimension ref="B1:AA54"/>
  <sheetViews>
    <sheetView tabSelected="1" zoomScale="62" workbookViewId="0">
      <selection activeCell="G43" sqref="G43"/>
    </sheetView>
  </sheetViews>
  <sheetFormatPr defaultRowHeight="14.5" x14ac:dyDescent="0.35"/>
  <cols>
    <col min="1" max="1" width="5.7265625" customWidth="1"/>
    <col min="2" max="2" width="22.453125" bestFit="1" customWidth="1"/>
    <col min="3" max="3" width="8.7265625" bestFit="1" customWidth="1"/>
    <col min="4" max="4" width="12.453125" bestFit="1" customWidth="1"/>
    <col min="5" max="5" width="14" bestFit="1" customWidth="1"/>
    <col min="6" max="6" width="12" bestFit="1" customWidth="1"/>
    <col min="7" max="7" width="16.1796875" bestFit="1" customWidth="1"/>
    <col min="8" max="8" width="15.54296875" customWidth="1"/>
    <col min="9" max="9" width="12" bestFit="1" customWidth="1"/>
    <col min="10" max="10" width="13.7265625" customWidth="1"/>
    <col min="11" max="11" width="12.1796875" bestFit="1" customWidth="1"/>
    <col min="12" max="12" width="11.81640625" customWidth="1"/>
    <col min="13" max="13" width="11.81640625" hidden="1" customWidth="1"/>
    <col min="14" max="14" width="12.7265625" hidden="1" customWidth="1"/>
    <col min="15" max="15" width="12.1796875" bestFit="1" customWidth="1"/>
    <col min="16" max="16" width="17.54296875" bestFit="1" customWidth="1"/>
    <col min="17" max="17" width="15.7265625" customWidth="1"/>
    <col min="18" max="18" width="19.90625" customWidth="1"/>
    <col min="19" max="19" width="15.1796875" customWidth="1"/>
    <col min="20" max="20" width="11.81640625" customWidth="1"/>
    <col min="21" max="21" width="13.54296875" customWidth="1"/>
    <col min="22" max="22" width="13.453125" customWidth="1"/>
    <col min="23" max="23" width="12" bestFit="1" customWidth="1"/>
    <col min="24" max="24" width="12.26953125" customWidth="1"/>
    <col min="25" max="25" width="15.453125" customWidth="1"/>
    <col min="26" max="26" width="13.7265625" customWidth="1"/>
    <col min="27" max="27" width="11.54296875" customWidth="1"/>
  </cols>
  <sheetData>
    <row r="1" spans="2:27" ht="15" thickBot="1" x14ac:dyDescent="0.4"/>
    <row r="2" spans="2:27" ht="17" thickBot="1" x14ac:dyDescent="0.5">
      <c r="B2" s="28" t="s">
        <v>59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</row>
    <row r="3" spans="2:27" x14ac:dyDescent="0.35">
      <c r="B3" s="31" t="s">
        <v>0</v>
      </c>
      <c r="C3" s="31" t="s">
        <v>1</v>
      </c>
      <c r="D3" s="65" t="s">
        <v>2</v>
      </c>
      <c r="E3" s="94" t="s">
        <v>3</v>
      </c>
      <c r="F3" s="78" t="s">
        <v>4</v>
      </c>
      <c r="G3" s="36"/>
      <c r="H3" s="38" t="s">
        <v>5</v>
      </c>
      <c r="I3" s="36" t="s">
        <v>6</v>
      </c>
      <c r="J3" s="36"/>
      <c r="K3" s="38" t="s">
        <v>7</v>
      </c>
      <c r="L3" s="38" t="s">
        <v>8</v>
      </c>
      <c r="M3" s="38" t="s">
        <v>9</v>
      </c>
      <c r="N3" s="38" t="s">
        <v>10</v>
      </c>
      <c r="O3" s="38" t="s">
        <v>11</v>
      </c>
      <c r="P3" s="38" t="s">
        <v>12</v>
      </c>
      <c r="Q3" s="38" t="s">
        <v>13</v>
      </c>
      <c r="R3" s="37" t="s">
        <v>57</v>
      </c>
      <c r="S3" s="38" t="s">
        <v>14</v>
      </c>
      <c r="T3" s="38"/>
      <c r="U3" s="38" t="s">
        <v>15</v>
      </c>
      <c r="V3" s="37" t="s">
        <v>16</v>
      </c>
      <c r="W3" s="36" t="s">
        <v>17</v>
      </c>
      <c r="X3" s="36"/>
      <c r="Y3" s="36" t="s">
        <v>18</v>
      </c>
      <c r="Z3" s="36"/>
      <c r="AA3" s="39" t="s">
        <v>19</v>
      </c>
    </row>
    <row r="4" spans="2:27" ht="29.5" thickBot="1" x14ac:dyDescent="0.4">
      <c r="B4" s="32"/>
      <c r="C4" s="32"/>
      <c r="D4" s="66"/>
      <c r="E4" s="95"/>
      <c r="F4" s="81" t="s">
        <v>20</v>
      </c>
      <c r="G4" s="24" t="s">
        <v>21</v>
      </c>
      <c r="H4" s="23"/>
      <c r="I4" s="24" t="s">
        <v>20</v>
      </c>
      <c r="J4" s="24" t="s">
        <v>22</v>
      </c>
      <c r="K4" s="23"/>
      <c r="L4" s="23"/>
      <c r="M4" s="23"/>
      <c r="N4" s="23"/>
      <c r="O4" s="23"/>
      <c r="P4" s="23"/>
      <c r="Q4" s="23"/>
      <c r="R4" s="22"/>
      <c r="S4" s="24" t="s">
        <v>23</v>
      </c>
      <c r="T4" s="24" t="s">
        <v>24</v>
      </c>
      <c r="U4" s="23"/>
      <c r="V4" s="22"/>
      <c r="W4" s="24" t="s">
        <v>20</v>
      </c>
      <c r="X4" s="24" t="s">
        <v>22</v>
      </c>
      <c r="Y4" s="24" t="s">
        <v>20</v>
      </c>
      <c r="Z4" s="24" t="s">
        <v>22</v>
      </c>
      <c r="AA4" s="25"/>
    </row>
    <row r="5" spans="2:27" ht="16.5" customHeight="1" thickBot="1" x14ac:dyDescent="0.4">
      <c r="B5" s="57" t="s">
        <v>25</v>
      </c>
      <c r="C5" s="51" t="s">
        <v>26</v>
      </c>
      <c r="D5" s="72" t="s">
        <v>27</v>
      </c>
      <c r="E5" s="96" t="s">
        <v>27</v>
      </c>
      <c r="F5" s="49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27</v>
      </c>
      <c r="L5" s="41" t="s">
        <v>27</v>
      </c>
      <c r="M5" s="41" t="s">
        <v>27</v>
      </c>
      <c r="N5" s="41" t="s">
        <v>27</v>
      </c>
      <c r="O5" s="41" t="s">
        <v>27</v>
      </c>
      <c r="P5" s="41" t="s">
        <v>27</v>
      </c>
      <c r="Q5" s="41" t="s">
        <v>27</v>
      </c>
      <c r="R5" s="41" t="s">
        <v>27</v>
      </c>
      <c r="S5" s="41" t="s">
        <v>27</v>
      </c>
      <c r="T5" s="41" t="s">
        <v>27</v>
      </c>
      <c r="U5" s="41" t="s">
        <v>27</v>
      </c>
      <c r="V5" s="41" t="s">
        <v>27</v>
      </c>
      <c r="W5" s="41" t="s">
        <v>27</v>
      </c>
      <c r="X5" s="41" t="s">
        <v>27</v>
      </c>
      <c r="Y5" s="41" t="s">
        <v>27</v>
      </c>
      <c r="Z5" s="41" t="s">
        <v>27</v>
      </c>
      <c r="AA5" s="42" t="s">
        <v>27</v>
      </c>
    </row>
    <row r="6" spans="2:27" x14ac:dyDescent="0.35">
      <c r="B6" s="34" t="s">
        <v>28</v>
      </c>
      <c r="C6" s="34">
        <v>2024</v>
      </c>
      <c r="D6" s="67">
        <f t="shared" ref="D6:D17" si="0">SUM(E6:AA6)</f>
        <v>4188876.017338851</v>
      </c>
      <c r="E6" s="59">
        <v>380713.3480270427</v>
      </c>
      <c r="F6" s="14">
        <v>15150.692282296088</v>
      </c>
      <c r="G6" s="14">
        <v>189638.45584616702</v>
      </c>
      <c r="H6" s="14">
        <v>224938.21429838869</v>
      </c>
      <c r="I6" s="14">
        <v>13472.046375774358</v>
      </c>
      <c r="J6" s="14">
        <v>162417.86960049608</v>
      </c>
      <c r="K6" s="14">
        <v>246203.58620948446</v>
      </c>
      <c r="L6" s="14">
        <v>0</v>
      </c>
      <c r="M6" s="14">
        <v>0</v>
      </c>
      <c r="N6" s="14">
        <v>0</v>
      </c>
      <c r="O6" s="14">
        <v>433273.16703286237</v>
      </c>
      <c r="P6" s="14">
        <v>2632.1364757462338</v>
      </c>
      <c r="Q6" s="14">
        <v>0</v>
      </c>
      <c r="R6" s="14">
        <v>36916.966118734286</v>
      </c>
      <c r="S6" s="14">
        <v>0</v>
      </c>
      <c r="T6" s="14">
        <v>11259.505453720632</v>
      </c>
      <c r="U6" s="14">
        <v>2381369.3468958628</v>
      </c>
      <c r="V6" s="14">
        <v>0</v>
      </c>
      <c r="W6" s="14">
        <v>362.98537228762444</v>
      </c>
      <c r="X6" s="14">
        <v>4387.3539707726522</v>
      </c>
      <c r="Y6" s="14">
        <v>6592.3848831917167</v>
      </c>
      <c r="Z6" s="14">
        <v>79547.958496023639</v>
      </c>
      <c r="AA6" s="55">
        <v>0</v>
      </c>
    </row>
    <row r="7" spans="2:27" x14ac:dyDescent="0.35">
      <c r="B7" s="34" t="s">
        <v>29</v>
      </c>
      <c r="C7" s="34">
        <v>2024</v>
      </c>
      <c r="D7" s="68">
        <f t="shared" si="0"/>
        <v>4313407.472867609</v>
      </c>
      <c r="E7" s="60">
        <v>448006.96506733214</v>
      </c>
      <c r="F7" s="1">
        <v>15150.692282296088</v>
      </c>
      <c r="G7" s="1">
        <v>189638.45584616702</v>
      </c>
      <c r="H7" s="1">
        <v>348135.98547079245</v>
      </c>
      <c r="I7" s="1">
        <v>13472.046375774358</v>
      </c>
      <c r="J7" s="1">
        <v>162417.86960049608</v>
      </c>
      <c r="K7" s="1">
        <v>306606.15306913038</v>
      </c>
      <c r="L7" s="1">
        <v>0</v>
      </c>
      <c r="M7" s="1">
        <v>0</v>
      </c>
      <c r="N7" s="1">
        <v>0</v>
      </c>
      <c r="O7" s="1">
        <v>519422.42100573576</v>
      </c>
      <c r="P7" s="1">
        <v>2632.1364757462338</v>
      </c>
      <c r="Q7" s="1">
        <v>0</v>
      </c>
      <c r="R7" s="1">
        <v>36916.966118734286</v>
      </c>
      <c r="S7" s="1">
        <v>0</v>
      </c>
      <c r="T7" s="1">
        <v>14074.276786673674</v>
      </c>
      <c r="U7" s="1">
        <v>2164573.8319540587</v>
      </c>
      <c r="V7" s="1">
        <v>0</v>
      </c>
      <c r="W7" s="1">
        <v>475.23459851488172</v>
      </c>
      <c r="X7" s="1">
        <v>5744.0948369419984</v>
      </c>
      <c r="Y7" s="1">
        <v>6592.3848831917167</v>
      </c>
      <c r="Z7" s="1">
        <v>79547.958496023639</v>
      </c>
      <c r="AA7" s="21">
        <v>0</v>
      </c>
    </row>
    <row r="8" spans="2:27" x14ac:dyDescent="0.35">
      <c r="B8" s="34" t="s">
        <v>30</v>
      </c>
      <c r="C8" s="34">
        <v>2026</v>
      </c>
      <c r="D8" s="68">
        <f t="shared" si="0"/>
        <v>3667496.1179478606</v>
      </c>
      <c r="E8" s="60">
        <v>404482.14215585077</v>
      </c>
      <c r="F8" s="1">
        <v>13464.575878576668</v>
      </c>
      <c r="G8" s="1">
        <v>179903.80368284468</v>
      </c>
      <c r="H8" s="1">
        <v>395029.6681432894</v>
      </c>
      <c r="I8" s="1">
        <v>13845.78591306578</v>
      </c>
      <c r="J8" s="1">
        <v>168114.89469105084</v>
      </c>
      <c r="K8" s="1">
        <v>293327.06602795119</v>
      </c>
      <c r="L8" s="1">
        <v>0</v>
      </c>
      <c r="M8" s="1">
        <v>0</v>
      </c>
      <c r="N8" s="1">
        <v>0</v>
      </c>
      <c r="O8" s="1">
        <v>531641.54635308334</v>
      </c>
      <c r="P8" s="1">
        <v>2781.0946329629646</v>
      </c>
      <c r="Q8" s="1">
        <v>0</v>
      </c>
      <c r="R8" s="1">
        <v>34797.781241148346</v>
      </c>
      <c r="S8" s="1">
        <v>0</v>
      </c>
      <c r="T8" s="1">
        <v>14837.516901116309</v>
      </c>
      <c r="U8" s="1">
        <v>1509746.8635480152</v>
      </c>
      <c r="V8" s="1">
        <v>0</v>
      </c>
      <c r="W8" s="1">
        <v>520.51008786805301</v>
      </c>
      <c r="X8" s="1">
        <v>6291.333412260984</v>
      </c>
      <c r="Y8" s="1">
        <v>7332.4865927237288</v>
      </c>
      <c r="Z8" s="1">
        <v>91379.048686052178</v>
      </c>
      <c r="AA8" s="21">
        <v>0</v>
      </c>
    </row>
    <row r="9" spans="2:27" x14ac:dyDescent="0.35">
      <c r="B9" s="34" t="s">
        <v>31</v>
      </c>
      <c r="C9" s="34">
        <v>2026</v>
      </c>
      <c r="D9" s="68">
        <f t="shared" si="0"/>
        <v>3587121.5881459466</v>
      </c>
      <c r="E9" s="60">
        <v>407271.6741707187</v>
      </c>
      <c r="F9" s="1">
        <v>13557.435022566851</v>
      </c>
      <c r="G9" s="1">
        <v>181144.51957031255</v>
      </c>
      <c r="H9" s="1">
        <v>395029.6681432894</v>
      </c>
      <c r="I9" s="1">
        <v>13845.78591306578</v>
      </c>
      <c r="J9" s="1">
        <v>168114.89469105084</v>
      </c>
      <c r="K9" s="1">
        <v>293327.06602795119</v>
      </c>
      <c r="L9" s="1">
        <v>0</v>
      </c>
      <c r="M9" s="1">
        <v>0</v>
      </c>
      <c r="N9" s="1">
        <v>0</v>
      </c>
      <c r="O9" s="1">
        <v>535308.03977620811</v>
      </c>
      <c r="P9" s="1">
        <v>2781.0946329629646</v>
      </c>
      <c r="Q9" s="1">
        <v>0</v>
      </c>
      <c r="R9" s="1">
        <v>34797.781241148346</v>
      </c>
      <c r="S9" s="1">
        <v>0</v>
      </c>
      <c r="T9" s="1">
        <v>14939.84460388263</v>
      </c>
      <c r="U9" s="1">
        <v>1420752.6581340299</v>
      </c>
      <c r="V9" s="1">
        <v>0</v>
      </c>
      <c r="W9" s="1">
        <v>524.09981261197061</v>
      </c>
      <c r="X9" s="1">
        <v>6334.7219185524391</v>
      </c>
      <c r="Y9" s="1">
        <v>7383.0554657769953</v>
      </c>
      <c r="Z9" s="1">
        <v>92009.249021818046</v>
      </c>
      <c r="AA9" s="21">
        <v>0</v>
      </c>
    </row>
    <row r="10" spans="2:27" x14ac:dyDescent="0.35">
      <c r="B10" s="34" t="s">
        <v>32</v>
      </c>
      <c r="C10" s="34">
        <v>2026</v>
      </c>
      <c r="D10" s="68">
        <f t="shared" si="0"/>
        <v>3828934.3443811061</v>
      </c>
      <c r="E10" s="60">
        <v>407271.6741707187</v>
      </c>
      <c r="F10" s="1">
        <v>13557.435022566851</v>
      </c>
      <c r="G10" s="1">
        <v>181144.51957031255</v>
      </c>
      <c r="H10" s="1">
        <v>395029.6681432894</v>
      </c>
      <c r="I10" s="1">
        <v>13845.78591306578</v>
      </c>
      <c r="J10" s="1">
        <v>168114.89469105084</v>
      </c>
      <c r="K10" s="1">
        <v>293327.06602795119</v>
      </c>
      <c r="L10" s="1">
        <v>0</v>
      </c>
      <c r="M10" s="1">
        <v>0</v>
      </c>
      <c r="N10" s="1">
        <v>0</v>
      </c>
      <c r="O10" s="1">
        <v>535308.03977620811</v>
      </c>
      <c r="P10" s="1">
        <v>2781.0946329629646</v>
      </c>
      <c r="Q10" s="1">
        <v>0</v>
      </c>
      <c r="R10" s="1">
        <v>34797.781241148346</v>
      </c>
      <c r="S10" s="1">
        <v>0</v>
      </c>
      <c r="T10" s="1">
        <v>14939.84460388263</v>
      </c>
      <c r="U10" s="1">
        <v>1662565.4143691894</v>
      </c>
      <c r="V10" s="1">
        <v>0</v>
      </c>
      <c r="W10" s="1">
        <v>524.09981261197061</v>
      </c>
      <c r="X10" s="1">
        <v>6334.7219185524391</v>
      </c>
      <c r="Y10" s="1">
        <v>7383.0554657769953</v>
      </c>
      <c r="Z10" s="1">
        <v>92009.249021818046</v>
      </c>
      <c r="AA10" s="21">
        <v>0</v>
      </c>
    </row>
    <row r="11" spans="2:27" x14ac:dyDescent="0.35">
      <c r="B11" s="34" t="s">
        <v>33</v>
      </c>
      <c r="C11" s="34">
        <v>2026</v>
      </c>
      <c r="D11" s="68">
        <f t="shared" si="0"/>
        <v>3498321.3106755782</v>
      </c>
      <c r="E11" s="60">
        <v>407271.6741707187</v>
      </c>
      <c r="F11" s="1">
        <v>13557.435022566851</v>
      </c>
      <c r="G11" s="1">
        <v>181144.51957031255</v>
      </c>
      <c r="H11" s="1">
        <v>395029.6681432894</v>
      </c>
      <c r="I11" s="1">
        <v>13845.78591306578</v>
      </c>
      <c r="J11" s="1">
        <v>168114.89469105084</v>
      </c>
      <c r="K11" s="1">
        <v>293327.06602795119</v>
      </c>
      <c r="L11" s="1">
        <v>0</v>
      </c>
      <c r="M11" s="1">
        <v>0</v>
      </c>
      <c r="N11" s="1">
        <v>0</v>
      </c>
      <c r="O11" s="1">
        <v>535308.03977620811</v>
      </c>
      <c r="P11" s="1">
        <v>2781.0946329629646</v>
      </c>
      <c r="Q11" s="1">
        <v>0</v>
      </c>
      <c r="R11" s="1">
        <v>34797.781241148346</v>
      </c>
      <c r="S11" s="1">
        <v>0</v>
      </c>
      <c r="T11" s="1">
        <v>14939.84460388263</v>
      </c>
      <c r="U11" s="1">
        <v>1331952.3806636618</v>
      </c>
      <c r="V11" s="1">
        <v>0</v>
      </c>
      <c r="W11" s="1">
        <v>524.09981261197061</v>
      </c>
      <c r="X11" s="1">
        <v>6334.7219185524391</v>
      </c>
      <c r="Y11" s="1">
        <v>7383.0554657769953</v>
      </c>
      <c r="Z11" s="1">
        <v>92009.249021818046</v>
      </c>
      <c r="AA11" s="21">
        <v>0</v>
      </c>
    </row>
    <row r="12" spans="2:27" x14ac:dyDescent="0.35">
      <c r="B12" s="34" t="s">
        <v>34</v>
      </c>
      <c r="C12" s="34">
        <v>2026</v>
      </c>
      <c r="D12" s="68">
        <f t="shared" si="0"/>
        <v>3785155.8249588357</v>
      </c>
      <c r="E12" s="60">
        <v>407271.6741707187</v>
      </c>
      <c r="F12" s="1">
        <v>13557.435022566851</v>
      </c>
      <c r="G12" s="1">
        <v>181144.51957031255</v>
      </c>
      <c r="H12" s="1">
        <v>395029.6681432894</v>
      </c>
      <c r="I12" s="1">
        <v>13845.78591306578</v>
      </c>
      <c r="J12" s="1">
        <v>168114.89469105084</v>
      </c>
      <c r="K12" s="1">
        <v>293327.06602795119</v>
      </c>
      <c r="L12" s="1">
        <v>0</v>
      </c>
      <c r="M12" s="1">
        <v>0</v>
      </c>
      <c r="N12" s="1">
        <v>0</v>
      </c>
      <c r="O12" s="1">
        <v>535308.03977620811</v>
      </c>
      <c r="P12" s="1">
        <v>2781.0946329629646</v>
      </c>
      <c r="Q12" s="1">
        <v>0</v>
      </c>
      <c r="R12" s="1">
        <v>34797.781241148346</v>
      </c>
      <c r="S12" s="1">
        <v>0</v>
      </c>
      <c r="T12" s="1">
        <v>14939.84460388263</v>
      </c>
      <c r="U12" s="1">
        <v>1618786.8949469188</v>
      </c>
      <c r="V12" s="1">
        <v>0</v>
      </c>
      <c r="W12" s="1">
        <v>524.09981261197061</v>
      </c>
      <c r="X12" s="1">
        <v>6334.7219185524391</v>
      </c>
      <c r="Y12" s="1">
        <v>7383.0554657769953</v>
      </c>
      <c r="Z12" s="1">
        <v>92009.249021818046</v>
      </c>
      <c r="AA12" s="21">
        <v>0</v>
      </c>
    </row>
    <row r="13" spans="2:27" x14ac:dyDescent="0.35">
      <c r="B13" s="34" t="s">
        <v>35</v>
      </c>
      <c r="C13" s="34">
        <v>2028</v>
      </c>
      <c r="D13" s="68">
        <f t="shared" si="0"/>
        <v>3489732.6053140219</v>
      </c>
      <c r="E13" s="60">
        <v>365453.42943263135</v>
      </c>
      <c r="F13" s="1">
        <v>12372.742570429533</v>
      </c>
      <c r="G13" s="1">
        <v>179963.30020872166</v>
      </c>
      <c r="H13" s="1">
        <v>434073.28920158581</v>
      </c>
      <c r="I13" s="1">
        <v>21222.714553096324</v>
      </c>
      <c r="J13" s="1">
        <v>276332.1680649881</v>
      </c>
      <c r="K13" s="1">
        <v>280559.31589459395</v>
      </c>
      <c r="L13" s="1">
        <v>0</v>
      </c>
      <c r="M13" s="1">
        <v>0</v>
      </c>
      <c r="N13" s="1">
        <v>0</v>
      </c>
      <c r="O13" s="1">
        <v>497213.77063728147</v>
      </c>
      <c r="P13" s="1">
        <v>3754.8855694367517</v>
      </c>
      <c r="Q13" s="1">
        <v>0</v>
      </c>
      <c r="R13" s="1">
        <v>32800.246244837726</v>
      </c>
      <c r="S13" s="1">
        <v>0</v>
      </c>
      <c r="T13" s="1">
        <v>14462.361770490967</v>
      </c>
      <c r="U13" s="1">
        <v>1255492.8651745324</v>
      </c>
      <c r="V13" s="1">
        <v>0</v>
      </c>
      <c r="W13" s="1">
        <v>521.54025660644334</v>
      </c>
      <c r="X13" s="1">
        <v>6303.7849192637523</v>
      </c>
      <c r="Y13" s="1">
        <v>7720.6091407748472</v>
      </c>
      <c r="Z13" s="1">
        <v>101485.58167475084</v>
      </c>
      <c r="AA13" s="21">
        <v>0</v>
      </c>
    </row>
    <row r="14" spans="2:27" x14ac:dyDescent="0.35">
      <c r="B14" s="34" t="s">
        <v>36</v>
      </c>
      <c r="C14" s="34">
        <v>2028</v>
      </c>
      <c r="D14" s="68">
        <f t="shared" si="0"/>
        <v>3818569.8566695601</v>
      </c>
      <c r="E14" s="60">
        <v>438104.72717324196</v>
      </c>
      <c r="F14" s="1">
        <v>14560.971035296358</v>
      </c>
      <c r="G14" s="1">
        <v>214322.00653677809</v>
      </c>
      <c r="H14" s="1">
        <v>448760.99353822297</v>
      </c>
      <c r="I14" s="1">
        <v>21399.742689970783</v>
      </c>
      <c r="J14" s="1">
        <v>278751.48390971497</v>
      </c>
      <c r="K14" s="1">
        <v>288140.70591814356</v>
      </c>
      <c r="L14" s="1">
        <v>0</v>
      </c>
      <c r="M14" s="1">
        <v>0</v>
      </c>
      <c r="N14" s="1">
        <v>0</v>
      </c>
      <c r="O14" s="1">
        <v>527150.19571819436</v>
      </c>
      <c r="P14" s="1">
        <v>3781.9627818774129</v>
      </c>
      <c r="Q14" s="1">
        <v>0</v>
      </c>
      <c r="R14" s="1">
        <v>32800.246244837726</v>
      </c>
      <c r="S14" s="1">
        <v>0</v>
      </c>
      <c r="T14" s="1">
        <v>15202.080015905331</v>
      </c>
      <c r="U14" s="1">
        <v>1414244.2539216133</v>
      </c>
      <c r="V14" s="1">
        <v>0</v>
      </c>
      <c r="W14" s="1">
        <v>555.24532765062793</v>
      </c>
      <c r="X14" s="1">
        <v>6711.1734494100965</v>
      </c>
      <c r="Y14" s="1">
        <v>8062.8880568843506</v>
      </c>
      <c r="Z14" s="1">
        <v>106021.18035181881</v>
      </c>
      <c r="AA14" s="21">
        <v>0</v>
      </c>
    </row>
    <row r="15" spans="2:27" x14ac:dyDescent="0.35">
      <c r="B15" s="34" t="s">
        <v>37</v>
      </c>
      <c r="C15" s="34">
        <v>2028</v>
      </c>
      <c r="D15" s="68">
        <f t="shared" si="0"/>
        <v>3283933.6060667196</v>
      </c>
      <c r="E15" s="60">
        <v>438104.72717324196</v>
      </c>
      <c r="F15" s="1">
        <v>14560.971035296358</v>
      </c>
      <c r="G15" s="1">
        <v>214322.00653677809</v>
      </c>
      <c r="H15" s="1">
        <v>448760.99353822297</v>
      </c>
      <c r="I15" s="1">
        <v>21399.742689970783</v>
      </c>
      <c r="J15" s="1">
        <v>278751.48390971497</v>
      </c>
      <c r="K15" s="1">
        <v>288140.70591814356</v>
      </c>
      <c r="L15" s="1">
        <v>0</v>
      </c>
      <c r="M15" s="1">
        <v>0</v>
      </c>
      <c r="N15" s="1">
        <v>0</v>
      </c>
      <c r="O15" s="1">
        <v>527150.19571819436</v>
      </c>
      <c r="P15" s="1">
        <v>3781.9627818774129</v>
      </c>
      <c r="Q15" s="1">
        <v>0</v>
      </c>
      <c r="R15" s="1">
        <v>32800.246244837726</v>
      </c>
      <c r="S15" s="1">
        <v>0</v>
      </c>
      <c r="T15" s="1">
        <v>15202.080015905331</v>
      </c>
      <c r="U15" s="1">
        <v>879608.00331877277</v>
      </c>
      <c r="V15" s="1">
        <v>0</v>
      </c>
      <c r="W15" s="1">
        <v>555.24532765062793</v>
      </c>
      <c r="X15" s="1">
        <v>6711.1734494100965</v>
      </c>
      <c r="Y15" s="1">
        <v>8062.8880568843506</v>
      </c>
      <c r="Z15" s="1">
        <v>106021.18035181881</v>
      </c>
      <c r="AA15" s="21">
        <v>0</v>
      </c>
    </row>
    <row r="16" spans="2:27" x14ac:dyDescent="0.35">
      <c r="B16" s="34" t="s">
        <v>38</v>
      </c>
      <c r="C16" s="34">
        <v>2028</v>
      </c>
      <c r="D16" s="68">
        <f t="shared" si="0"/>
        <v>3258670.3535898705</v>
      </c>
      <c r="E16" s="60">
        <v>438104.72717324196</v>
      </c>
      <c r="F16" s="1">
        <v>14560.971035296358</v>
      </c>
      <c r="G16" s="1">
        <v>214322.00653677809</v>
      </c>
      <c r="H16" s="1">
        <v>448760.99353822297</v>
      </c>
      <c r="I16" s="1">
        <v>21399.742689970783</v>
      </c>
      <c r="J16" s="1">
        <v>278751.48390971497</v>
      </c>
      <c r="K16" s="1">
        <v>288140.70591814356</v>
      </c>
      <c r="L16" s="1">
        <v>0</v>
      </c>
      <c r="M16" s="1">
        <v>0</v>
      </c>
      <c r="N16" s="1">
        <v>0</v>
      </c>
      <c r="O16" s="1">
        <v>527150.19571819436</v>
      </c>
      <c r="P16" s="1">
        <v>3781.9627818774129</v>
      </c>
      <c r="Q16" s="1">
        <v>0</v>
      </c>
      <c r="R16" s="1">
        <v>32800.246244837726</v>
      </c>
      <c r="S16" s="1">
        <v>0</v>
      </c>
      <c r="T16" s="1">
        <v>15202.080015905331</v>
      </c>
      <c r="U16" s="1">
        <v>854344.75084192352</v>
      </c>
      <c r="V16" s="1">
        <v>0</v>
      </c>
      <c r="W16" s="1">
        <v>555.24532765062793</v>
      </c>
      <c r="X16" s="1">
        <v>6711.1734494100965</v>
      </c>
      <c r="Y16" s="1">
        <v>8062.8880568843506</v>
      </c>
      <c r="Z16" s="1">
        <v>106021.18035181881</v>
      </c>
      <c r="AA16" s="21">
        <v>0</v>
      </c>
    </row>
    <row r="17" spans="2:27" ht="15" thickBot="1" x14ac:dyDescent="0.4">
      <c r="B17" s="54" t="s">
        <v>39</v>
      </c>
      <c r="C17" s="54">
        <v>2028</v>
      </c>
      <c r="D17" s="69">
        <f t="shared" si="0"/>
        <v>3233407.1011130214</v>
      </c>
      <c r="E17" s="64">
        <v>438104.72717324196</v>
      </c>
      <c r="F17" s="19">
        <v>14560.971035296358</v>
      </c>
      <c r="G17" s="19">
        <v>214322.00653677809</v>
      </c>
      <c r="H17" s="19">
        <v>448760.99353822297</v>
      </c>
      <c r="I17" s="19">
        <v>21399.742689970783</v>
      </c>
      <c r="J17" s="19">
        <v>278751.48390971497</v>
      </c>
      <c r="K17" s="19">
        <v>288140.70591814356</v>
      </c>
      <c r="L17" s="19">
        <v>0</v>
      </c>
      <c r="M17" s="19">
        <v>0</v>
      </c>
      <c r="N17" s="19">
        <v>0</v>
      </c>
      <c r="O17" s="19">
        <v>527150.19571819436</v>
      </c>
      <c r="P17" s="19">
        <v>3781.9627818774129</v>
      </c>
      <c r="Q17" s="19">
        <v>0</v>
      </c>
      <c r="R17" s="19">
        <v>32800.246244837726</v>
      </c>
      <c r="S17" s="19">
        <v>0</v>
      </c>
      <c r="T17" s="19">
        <v>15202.080015905331</v>
      </c>
      <c r="U17" s="19">
        <v>829081.49836507428</v>
      </c>
      <c r="V17" s="19">
        <v>0</v>
      </c>
      <c r="W17" s="19">
        <v>555.24532765062793</v>
      </c>
      <c r="X17" s="19">
        <v>6711.1734494100965</v>
      </c>
      <c r="Y17" s="19">
        <v>8062.8880568843506</v>
      </c>
      <c r="Z17" s="19">
        <v>106021.18035181881</v>
      </c>
      <c r="AA17" s="56">
        <v>0</v>
      </c>
    </row>
    <row r="18" spans="2:27" x14ac:dyDescent="0.35"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6"/>
      <c r="T18" s="6"/>
      <c r="U18" s="6"/>
      <c r="V18" s="6"/>
      <c r="W18" s="6"/>
      <c r="X18" s="6"/>
      <c r="Y18" s="6"/>
      <c r="Z18" s="6"/>
      <c r="AA18" s="6"/>
    </row>
    <row r="19" spans="2:27" ht="15" thickBot="1" x14ac:dyDescent="0.4">
      <c r="B19" s="3"/>
      <c r="C19" s="4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6"/>
      <c r="T19" s="6"/>
      <c r="U19" s="6"/>
      <c r="V19" s="6"/>
      <c r="W19" s="6"/>
      <c r="X19" s="6"/>
      <c r="Y19" s="6"/>
      <c r="Z19" s="6"/>
      <c r="AA19" s="6"/>
    </row>
    <row r="20" spans="2:27" ht="17" thickBot="1" x14ac:dyDescent="0.5">
      <c r="B20" s="28" t="s">
        <v>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</row>
    <row r="21" spans="2:27" x14ac:dyDescent="0.35">
      <c r="B21" s="31" t="s">
        <v>0</v>
      </c>
      <c r="C21" s="31" t="s">
        <v>1</v>
      </c>
      <c r="D21" s="65" t="s">
        <v>2</v>
      </c>
      <c r="E21" s="82" t="s">
        <v>3</v>
      </c>
      <c r="F21" s="78" t="s">
        <v>4</v>
      </c>
      <c r="G21" s="36"/>
      <c r="H21" s="38" t="s">
        <v>5</v>
      </c>
      <c r="I21" s="36" t="s">
        <v>6</v>
      </c>
      <c r="J21" s="36"/>
      <c r="K21" s="38" t="s">
        <v>7</v>
      </c>
      <c r="L21" s="38" t="s">
        <v>8</v>
      </c>
      <c r="M21" s="38" t="s">
        <v>9</v>
      </c>
      <c r="N21" s="38" t="s">
        <v>10</v>
      </c>
      <c r="O21" s="38" t="s">
        <v>11</v>
      </c>
      <c r="P21" s="38" t="s">
        <v>12</v>
      </c>
      <c r="Q21" s="38" t="s">
        <v>13</v>
      </c>
      <c r="R21" s="37" t="s">
        <v>57</v>
      </c>
      <c r="S21" s="38" t="s">
        <v>14</v>
      </c>
      <c r="T21" s="38"/>
      <c r="U21" s="38" t="s">
        <v>15</v>
      </c>
      <c r="V21" s="37" t="s">
        <v>16</v>
      </c>
      <c r="W21" s="36" t="s">
        <v>17</v>
      </c>
      <c r="X21" s="36"/>
      <c r="Y21" s="36" t="s">
        <v>18</v>
      </c>
      <c r="Z21" s="36"/>
      <c r="AA21" s="39" t="s">
        <v>19</v>
      </c>
    </row>
    <row r="22" spans="2:27" ht="29.5" thickBot="1" x14ac:dyDescent="0.4">
      <c r="B22" s="32"/>
      <c r="C22" s="32"/>
      <c r="D22" s="66"/>
      <c r="E22" s="83"/>
      <c r="F22" s="81" t="s">
        <v>20</v>
      </c>
      <c r="G22" s="24" t="s">
        <v>21</v>
      </c>
      <c r="H22" s="23"/>
      <c r="I22" s="24" t="s">
        <v>20</v>
      </c>
      <c r="J22" s="24" t="s">
        <v>22</v>
      </c>
      <c r="K22" s="23"/>
      <c r="L22" s="23"/>
      <c r="M22" s="23"/>
      <c r="N22" s="23"/>
      <c r="O22" s="23"/>
      <c r="P22" s="23"/>
      <c r="Q22" s="23"/>
      <c r="R22" s="22"/>
      <c r="S22" s="24" t="s">
        <v>23</v>
      </c>
      <c r="T22" s="24" t="s">
        <v>24</v>
      </c>
      <c r="U22" s="23"/>
      <c r="V22" s="22"/>
      <c r="W22" s="24" t="s">
        <v>20</v>
      </c>
      <c r="X22" s="24" t="s">
        <v>22</v>
      </c>
      <c r="Y22" s="24" t="s">
        <v>20</v>
      </c>
      <c r="Z22" s="24" t="s">
        <v>22</v>
      </c>
      <c r="AA22" s="25"/>
    </row>
    <row r="23" spans="2:27" ht="13.5" customHeight="1" thickBot="1" x14ac:dyDescent="0.4">
      <c r="B23" s="57" t="s">
        <v>25</v>
      </c>
      <c r="C23" s="51" t="s">
        <v>26</v>
      </c>
      <c r="D23" s="72" t="s">
        <v>27</v>
      </c>
      <c r="E23" s="72" t="s">
        <v>27</v>
      </c>
      <c r="F23" s="49" t="s">
        <v>27</v>
      </c>
      <c r="G23" s="41" t="s">
        <v>27</v>
      </c>
      <c r="H23" s="41" t="s">
        <v>27</v>
      </c>
      <c r="I23" s="41" t="s">
        <v>27</v>
      </c>
      <c r="J23" s="41" t="s">
        <v>27</v>
      </c>
      <c r="K23" s="41" t="s">
        <v>27</v>
      </c>
      <c r="L23" s="41" t="s">
        <v>27</v>
      </c>
      <c r="M23" s="41" t="s">
        <v>27</v>
      </c>
      <c r="N23" s="41" t="s">
        <v>27</v>
      </c>
      <c r="O23" s="41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41" t="s">
        <v>27</v>
      </c>
      <c r="V23" s="41" t="s">
        <v>27</v>
      </c>
      <c r="W23" s="41" t="s">
        <v>27</v>
      </c>
      <c r="X23" s="41" t="s">
        <v>27</v>
      </c>
      <c r="Y23" s="41" t="s">
        <v>27</v>
      </c>
      <c r="Z23" s="41" t="s">
        <v>27</v>
      </c>
      <c r="AA23" s="42" t="s">
        <v>27</v>
      </c>
    </row>
    <row r="24" spans="2:27" x14ac:dyDescent="0.35">
      <c r="B24" s="33" t="s">
        <v>28</v>
      </c>
      <c r="C24" s="33">
        <v>2025</v>
      </c>
      <c r="D24" s="67">
        <f t="shared" ref="D24:D35" si="1">SUM(E24:AA24)</f>
        <v>4045678.5550580835</v>
      </c>
      <c r="E24" s="91">
        <v>333220.13455873186</v>
      </c>
      <c r="F24" s="63">
        <v>13364.695509179475</v>
      </c>
      <c r="G24" s="15">
        <v>171838.70877732139</v>
      </c>
      <c r="H24" s="15">
        <v>243742.69615240145</v>
      </c>
      <c r="I24" s="15">
        <v>13512.01984415382</v>
      </c>
      <c r="J24" s="15">
        <v>163489.25575031625</v>
      </c>
      <c r="K24" s="15">
        <v>236815.30480285262</v>
      </c>
      <c r="L24" s="15">
        <v>0</v>
      </c>
      <c r="M24" s="15">
        <v>0</v>
      </c>
      <c r="N24" s="15">
        <v>0</v>
      </c>
      <c r="O24" s="15">
        <v>416108.7025388903</v>
      </c>
      <c r="P24" s="15">
        <v>2650.3501169427132</v>
      </c>
      <c r="Q24" s="15">
        <v>0</v>
      </c>
      <c r="R24" s="14">
        <v>35841.714678382792</v>
      </c>
      <c r="S24" s="15">
        <v>0</v>
      </c>
      <c r="T24" s="15">
        <v>10922.937688511944</v>
      </c>
      <c r="U24" s="15">
        <v>2312009.0746561773</v>
      </c>
      <c r="V24" s="15">
        <v>0</v>
      </c>
      <c r="W24" s="15">
        <v>361.10271706690901</v>
      </c>
      <c r="X24" s="15">
        <v>4364.5985776113639</v>
      </c>
      <c r="Y24" s="15">
        <v>6624.0312555746559</v>
      </c>
      <c r="Z24" s="15">
        <v>80813.227433969005</v>
      </c>
      <c r="AA24" s="16">
        <v>0</v>
      </c>
    </row>
    <row r="25" spans="2:27" x14ac:dyDescent="0.35">
      <c r="B25" s="34" t="s">
        <v>29</v>
      </c>
      <c r="C25" s="34">
        <v>2025</v>
      </c>
      <c r="D25" s="68">
        <f t="shared" si="1"/>
        <v>4173891.2499016845</v>
      </c>
      <c r="E25" s="84">
        <v>400102.23000482871</v>
      </c>
      <c r="F25" s="61">
        <v>13364.695509179475</v>
      </c>
      <c r="G25" s="2">
        <v>171838.70877732139</v>
      </c>
      <c r="H25" s="2">
        <v>366940.46732480515</v>
      </c>
      <c r="I25" s="2">
        <v>13512.01984415382</v>
      </c>
      <c r="J25" s="2">
        <v>163489.25575031625</v>
      </c>
      <c r="K25" s="2">
        <v>296631.4389745408</v>
      </c>
      <c r="L25" s="2">
        <v>0</v>
      </c>
      <c r="M25" s="2">
        <v>0</v>
      </c>
      <c r="N25" s="2">
        <v>0</v>
      </c>
      <c r="O25" s="2">
        <v>500641.15989291243</v>
      </c>
      <c r="P25" s="2">
        <v>2650.3501169427132</v>
      </c>
      <c r="Q25" s="2">
        <v>0</v>
      </c>
      <c r="R25" s="1">
        <v>35841.714678382792</v>
      </c>
      <c r="S25" s="2">
        <v>0</v>
      </c>
      <c r="T25" s="2">
        <v>13717.659722136335</v>
      </c>
      <c r="U25" s="2">
        <v>2101527.9921884071</v>
      </c>
      <c r="V25" s="2">
        <v>0</v>
      </c>
      <c r="W25" s="2">
        <v>473.47474134794351</v>
      </c>
      <c r="X25" s="2">
        <v>5722.8236868659005</v>
      </c>
      <c r="Y25" s="2">
        <v>6624.0312555746559</v>
      </c>
      <c r="Z25" s="2">
        <v>80813.227433969005</v>
      </c>
      <c r="AA25" s="17">
        <v>0</v>
      </c>
    </row>
    <row r="26" spans="2:27" x14ac:dyDescent="0.35">
      <c r="B26" s="34" t="s">
        <v>30</v>
      </c>
      <c r="C26" s="34">
        <v>2027</v>
      </c>
      <c r="D26" s="68">
        <f t="shared" si="1"/>
        <v>3607106.5180447083</v>
      </c>
      <c r="E26" s="84">
        <v>380804.51757521927</v>
      </c>
      <c r="F26" s="61">
        <v>12757.078495770345</v>
      </c>
      <c r="G26" s="2">
        <v>177967.2613761719</v>
      </c>
      <c r="H26" s="2">
        <v>415142.10804210801</v>
      </c>
      <c r="I26" s="2">
        <v>14514.768831736561</v>
      </c>
      <c r="J26" s="2">
        <v>177803.03445437484</v>
      </c>
      <c r="K26" s="2">
        <v>286367.95981692517</v>
      </c>
      <c r="L26" s="2">
        <v>0</v>
      </c>
      <c r="M26" s="2">
        <v>0</v>
      </c>
      <c r="N26" s="2">
        <v>0</v>
      </c>
      <c r="O26" s="2">
        <v>514458.40493589063</v>
      </c>
      <c r="P26" s="2">
        <v>2978.6547694367573</v>
      </c>
      <c r="Q26" s="2">
        <v>0</v>
      </c>
      <c r="R26" s="1">
        <v>33784.253632182859</v>
      </c>
      <c r="S26" s="2">
        <v>0</v>
      </c>
      <c r="T26" s="2">
        <v>14606.828230354664</v>
      </c>
      <c r="U26" s="2">
        <v>1465773.6539301113</v>
      </c>
      <c r="V26" s="2">
        <v>0</v>
      </c>
      <c r="W26" s="2">
        <v>519.10329728926001</v>
      </c>
      <c r="X26" s="2">
        <v>6274.3297291841282</v>
      </c>
      <c r="Y26" s="2">
        <v>7486.7474944009555</v>
      </c>
      <c r="Z26" s="2">
        <v>95867.813433551433</v>
      </c>
      <c r="AA26" s="17">
        <v>0</v>
      </c>
    </row>
    <row r="27" spans="2:27" x14ac:dyDescent="0.35">
      <c r="B27" s="34" t="s">
        <v>31</v>
      </c>
      <c r="C27" s="34">
        <v>2027</v>
      </c>
      <c r="D27" s="68">
        <f t="shared" si="1"/>
        <v>3529054.3222768949</v>
      </c>
      <c r="E27" s="84">
        <v>383430.75562746235</v>
      </c>
      <c r="F27" s="61">
        <v>12845.058347465318</v>
      </c>
      <c r="G27" s="2">
        <v>179194.62179945581</v>
      </c>
      <c r="H27" s="2">
        <v>415142.10804210801</v>
      </c>
      <c r="I27" s="2">
        <v>14514.768831736561</v>
      </c>
      <c r="J27" s="2">
        <v>177803.03445437484</v>
      </c>
      <c r="K27" s="2">
        <v>286367.95981692517</v>
      </c>
      <c r="L27" s="2">
        <v>0</v>
      </c>
      <c r="M27" s="2">
        <v>0</v>
      </c>
      <c r="N27" s="2">
        <v>0</v>
      </c>
      <c r="O27" s="2">
        <v>518006.39393544849</v>
      </c>
      <c r="P27" s="2">
        <v>2978.6547694367573</v>
      </c>
      <c r="Q27" s="2">
        <v>0</v>
      </c>
      <c r="R27" s="1">
        <v>33784.253632182859</v>
      </c>
      <c r="S27" s="2">
        <v>0</v>
      </c>
      <c r="T27" s="2">
        <v>14707.564976770904</v>
      </c>
      <c r="U27" s="2">
        <v>1379371.5127514852</v>
      </c>
      <c r="V27" s="2">
        <v>0</v>
      </c>
      <c r="W27" s="2">
        <v>522.68332002918601</v>
      </c>
      <c r="X27" s="2">
        <v>6317.6009686957432</v>
      </c>
      <c r="Y27" s="2">
        <v>7538.3802357416507</v>
      </c>
      <c r="Z27" s="2">
        <v>96528.970767575898</v>
      </c>
      <c r="AA27" s="17">
        <v>0</v>
      </c>
    </row>
    <row r="28" spans="2:27" x14ac:dyDescent="0.35">
      <c r="B28" s="34" t="s">
        <v>32</v>
      </c>
      <c r="C28" s="34">
        <v>2027</v>
      </c>
      <c r="D28" s="68">
        <f t="shared" si="1"/>
        <v>3763823.9885246227</v>
      </c>
      <c r="E28" s="84">
        <v>383430.75562746235</v>
      </c>
      <c r="F28" s="61">
        <v>12845.058347465318</v>
      </c>
      <c r="G28" s="2">
        <v>179194.62179945581</v>
      </c>
      <c r="H28" s="2">
        <v>415142.10804210801</v>
      </c>
      <c r="I28" s="2">
        <v>14514.768831736561</v>
      </c>
      <c r="J28" s="2">
        <v>177803.03445437484</v>
      </c>
      <c r="K28" s="2">
        <v>286367.95981692517</v>
      </c>
      <c r="L28" s="2">
        <v>0</v>
      </c>
      <c r="M28" s="2">
        <v>0</v>
      </c>
      <c r="N28" s="2">
        <v>0</v>
      </c>
      <c r="O28" s="2">
        <v>518006.39393544849</v>
      </c>
      <c r="P28" s="2">
        <v>2978.6547694367573</v>
      </c>
      <c r="Q28" s="2">
        <v>0</v>
      </c>
      <c r="R28" s="1">
        <v>33784.253632182859</v>
      </c>
      <c r="S28" s="2">
        <v>0</v>
      </c>
      <c r="T28" s="2">
        <v>14707.564976770904</v>
      </c>
      <c r="U28" s="2">
        <v>1614141.178999213</v>
      </c>
      <c r="V28" s="2">
        <v>0</v>
      </c>
      <c r="W28" s="2">
        <v>522.68332002918601</v>
      </c>
      <c r="X28" s="2">
        <v>6317.6009686957432</v>
      </c>
      <c r="Y28" s="2">
        <v>7538.3802357416507</v>
      </c>
      <c r="Z28" s="2">
        <v>96528.970767575898</v>
      </c>
      <c r="AA28" s="17">
        <v>0</v>
      </c>
    </row>
    <row r="29" spans="2:27" x14ac:dyDescent="0.35">
      <c r="B29" s="34" t="s">
        <v>33</v>
      </c>
      <c r="C29" s="34">
        <v>2027</v>
      </c>
      <c r="D29" s="68">
        <f t="shared" si="1"/>
        <v>3442840.4606551784</v>
      </c>
      <c r="E29" s="84">
        <v>383430.75562746235</v>
      </c>
      <c r="F29" s="61">
        <v>12845.058347465318</v>
      </c>
      <c r="G29" s="2">
        <v>179194.62179945581</v>
      </c>
      <c r="H29" s="2">
        <v>415142.10804210801</v>
      </c>
      <c r="I29" s="2">
        <v>14514.768831736561</v>
      </c>
      <c r="J29" s="2">
        <v>177803.03445437484</v>
      </c>
      <c r="K29" s="2">
        <v>286367.95981692517</v>
      </c>
      <c r="L29" s="2">
        <v>0</v>
      </c>
      <c r="M29" s="2">
        <v>0</v>
      </c>
      <c r="N29" s="2">
        <v>0</v>
      </c>
      <c r="O29" s="2">
        <v>518006.39393544849</v>
      </c>
      <c r="P29" s="2">
        <v>2978.6547694367573</v>
      </c>
      <c r="Q29" s="2">
        <v>0</v>
      </c>
      <c r="R29" s="1">
        <v>33784.253632182859</v>
      </c>
      <c r="S29" s="2">
        <v>0</v>
      </c>
      <c r="T29" s="2">
        <v>14707.564976770904</v>
      </c>
      <c r="U29" s="2">
        <v>1293157.6511297685</v>
      </c>
      <c r="V29" s="2">
        <v>0</v>
      </c>
      <c r="W29" s="2">
        <v>522.68332002918601</v>
      </c>
      <c r="X29" s="2">
        <v>6317.6009686957432</v>
      </c>
      <c r="Y29" s="2">
        <v>7538.3802357416507</v>
      </c>
      <c r="Z29" s="2">
        <v>96528.970767575898</v>
      </c>
      <c r="AA29" s="17">
        <v>0</v>
      </c>
    </row>
    <row r="30" spans="2:27" x14ac:dyDescent="0.35">
      <c r="B30" s="34" t="s">
        <v>34</v>
      </c>
      <c r="C30" s="34">
        <v>2027</v>
      </c>
      <c r="D30" s="68">
        <f t="shared" si="1"/>
        <v>3721320.5716097965</v>
      </c>
      <c r="E30" s="84">
        <v>383430.75562746235</v>
      </c>
      <c r="F30" s="61">
        <v>12845.058347465318</v>
      </c>
      <c r="G30" s="2">
        <v>179194.62179945581</v>
      </c>
      <c r="H30" s="2">
        <v>415142.10804210801</v>
      </c>
      <c r="I30" s="2">
        <v>14514.768831736561</v>
      </c>
      <c r="J30" s="2">
        <v>177803.03445437484</v>
      </c>
      <c r="K30" s="2">
        <v>286367.95981692517</v>
      </c>
      <c r="L30" s="2">
        <v>0</v>
      </c>
      <c r="M30" s="2">
        <v>0</v>
      </c>
      <c r="N30" s="2">
        <v>0</v>
      </c>
      <c r="O30" s="2">
        <v>518006.39393544849</v>
      </c>
      <c r="P30" s="2">
        <v>2978.6547694367573</v>
      </c>
      <c r="Q30" s="2">
        <v>0</v>
      </c>
      <c r="R30" s="1">
        <v>33784.253632182859</v>
      </c>
      <c r="S30" s="2">
        <v>0</v>
      </c>
      <c r="T30" s="2">
        <v>14707.564976770904</v>
      </c>
      <c r="U30" s="2">
        <v>1571637.762084387</v>
      </c>
      <c r="V30" s="2">
        <v>0</v>
      </c>
      <c r="W30" s="2">
        <v>522.68332002918601</v>
      </c>
      <c r="X30" s="2">
        <v>6317.6009686957432</v>
      </c>
      <c r="Y30" s="2">
        <v>7538.3802357416507</v>
      </c>
      <c r="Z30" s="2">
        <v>96528.970767575898</v>
      </c>
      <c r="AA30" s="17">
        <v>0</v>
      </c>
    </row>
    <row r="31" spans="2:27" x14ac:dyDescent="0.35">
      <c r="B31" s="34" t="s">
        <v>35</v>
      </c>
      <c r="C31" s="34">
        <v>2029</v>
      </c>
      <c r="D31" s="68">
        <f t="shared" si="1"/>
        <v>3779358.2924170755</v>
      </c>
      <c r="E31" s="84">
        <v>422982.08110398223</v>
      </c>
      <c r="F31" s="61">
        <v>14239.272319543583</v>
      </c>
      <c r="G31" s="2">
        <v>217633.65455536899</v>
      </c>
      <c r="H31" s="2">
        <v>468504.09888560895</v>
      </c>
      <c r="I31" s="2">
        <v>39553.968206975631</v>
      </c>
      <c r="J31" s="2">
        <v>540553.09761785739</v>
      </c>
      <c r="K31" s="2">
        <v>283112.96036920644</v>
      </c>
      <c r="L31" s="2">
        <v>0</v>
      </c>
      <c r="M31" s="2">
        <v>0</v>
      </c>
      <c r="N31" s="2">
        <v>0</v>
      </c>
      <c r="O31" s="2">
        <v>507143.04150875082</v>
      </c>
      <c r="P31" s="2">
        <v>11337.236034475607</v>
      </c>
      <c r="Q31" s="2">
        <v>0</v>
      </c>
      <c r="R31" s="1">
        <v>31844.899266832737</v>
      </c>
      <c r="S31" s="2">
        <v>0</v>
      </c>
      <c r="T31" s="2">
        <v>14909.961399625538</v>
      </c>
      <c r="U31" s="2">
        <v>1100499.6909405573</v>
      </c>
      <c r="V31" s="2">
        <v>0</v>
      </c>
      <c r="W31" s="2">
        <v>554.31128748094193</v>
      </c>
      <c r="X31" s="2">
        <v>6699.8838351165268</v>
      </c>
      <c r="Y31" s="2">
        <v>8271.9691309716181</v>
      </c>
      <c r="Z31" s="2">
        <v>111518.16595472173</v>
      </c>
      <c r="AA31" s="17">
        <v>0</v>
      </c>
    </row>
    <row r="32" spans="2:27" x14ac:dyDescent="0.35">
      <c r="B32" s="34" t="s">
        <v>36</v>
      </c>
      <c r="C32" s="34">
        <v>2029</v>
      </c>
      <c r="D32" s="68">
        <f t="shared" si="1"/>
        <v>4051911.2751868218</v>
      </c>
      <c r="E32" s="84">
        <v>422982.08110398223</v>
      </c>
      <c r="F32" s="61">
        <v>14239.272319543583</v>
      </c>
      <c r="G32" s="2">
        <v>217633.65455536899</v>
      </c>
      <c r="H32" s="2">
        <v>468504.09888560895</v>
      </c>
      <c r="I32" s="2">
        <v>39553.968206975631</v>
      </c>
      <c r="J32" s="2">
        <v>540553.09761785739</v>
      </c>
      <c r="K32" s="2">
        <v>283112.96036920644</v>
      </c>
      <c r="L32" s="2">
        <v>0</v>
      </c>
      <c r="M32" s="2">
        <v>0</v>
      </c>
      <c r="N32" s="2">
        <v>0</v>
      </c>
      <c r="O32" s="2">
        <v>507143.04150875082</v>
      </c>
      <c r="P32" s="2">
        <v>11337.236034475607</v>
      </c>
      <c r="Q32" s="2">
        <v>0</v>
      </c>
      <c r="R32" s="1">
        <v>31844.899266832737</v>
      </c>
      <c r="S32" s="2">
        <v>0</v>
      </c>
      <c r="T32" s="2">
        <v>14909.961399625538</v>
      </c>
      <c r="U32" s="2">
        <v>1373052.6737103041</v>
      </c>
      <c r="V32" s="2">
        <v>0</v>
      </c>
      <c r="W32" s="2">
        <v>554.31128748094193</v>
      </c>
      <c r="X32" s="2">
        <v>6699.8838351165268</v>
      </c>
      <c r="Y32" s="2">
        <v>8271.9691309716181</v>
      </c>
      <c r="Z32" s="2">
        <v>111518.16595472173</v>
      </c>
      <c r="AA32" s="17">
        <v>0</v>
      </c>
    </row>
    <row r="33" spans="2:27" x14ac:dyDescent="0.35">
      <c r="B33" s="34" t="s">
        <v>37</v>
      </c>
      <c r="C33" s="34">
        <v>2029</v>
      </c>
      <c r="D33" s="68">
        <f t="shared" si="1"/>
        <v>3532846.9542131904</v>
      </c>
      <c r="E33" s="84">
        <v>422982.08110398223</v>
      </c>
      <c r="F33" s="61">
        <v>14239.272319543583</v>
      </c>
      <c r="G33" s="2">
        <v>217633.65455536899</v>
      </c>
      <c r="H33" s="2">
        <v>468504.09888560895</v>
      </c>
      <c r="I33" s="2">
        <v>39553.968206975631</v>
      </c>
      <c r="J33" s="2">
        <v>540553.09761785739</v>
      </c>
      <c r="K33" s="2">
        <v>283112.96036920644</v>
      </c>
      <c r="L33" s="2">
        <v>0</v>
      </c>
      <c r="M33" s="2">
        <v>0</v>
      </c>
      <c r="N33" s="2">
        <v>0</v>
      </c>
      <c r="O33" s="2">
        <v>507143.04150875082</v>
      </c>
      <c r="P33" s="2">
        <v>11337.236034475607</v>
      </c>
      <c r="Q33" s="2">
        <v>0</v>
      </c>
      <c r="R33" s="1">
        <v>31844.899266832737</v>
      </c>
      <c r="S33" s="2">
        <v>0</v>
      </c>
      <c r="T33" s="2">
        <v>14909.961399625538</v>
      </c>
      <c r="U33" s="2">
        <v>853988.3527366725</v>
      </c>
      <c r="V33" s="2">
        <v>0</v>
      </c>
      <c r="W33" s="2">
        <v>554.31128748094193</v>
      </c>
      <c r="X33" s="2">
        <v>6699.8838351165268</v>
      </c>
      <c r="Y33" s="2">
        <v>8271.9691309716181</v>
      </c>
      <c r="Z33" s="2">
        <v>111518.16595472173</v>
      </c>
      <c r="AA33" s="17">
        <v>0</v>
      </c>
    </row>
    <row r="34" spans="2:27" x14ac:dyDescent="0.35">
      <c r="B34" s="34" t="s">
        <v>38</v>
      </c>
      <c r="C34" s="34">
        <v>2029</v>
      </c>
      <c r="D34" s="68">
        <f t="shared" si="1"/>
        <v>3508319.5246240161</v>
      </c>
      <c r="E34" s="84">
        <v>422982.08110398223</v>
      </c>
      <c r="F34" s="61">
        <v>14239.272319543583</v>
      </c>
      <c r="G34" s="2">
        <v>217633.65455536899</v>
      </c>
      <c r="H34" s="2">
        <v>468504.09888560895</v>
      </c>
      <c r="I34" s="2">
        <v>39553.968206975631</v>
      </c>
      <c r="J34" s="2">
        <v>540553.09761785739</v>
      </c>
      <c r="K34" s="2">
        <v>283112.96036920644</v>
      </c>
      <c r="L34" s="2">
        <v>0</v>
      </c>
      <c r="M34" s="2">
        <v>0</v>
      </c>
      <c r="N34" s="2">
        <v>0</v>
      </c>
      <c r="O34" s="2">
        <v>507143.04150875082</v>
      </c>
      <c r="P34" s="2">
        <v>11337.236034475607</v>
      </c>
      <c r="Q34" s="2">
        <v>0</v>
      </c>
      <c r="R34" s="1">
        <v>31844.899266832737</v>
      </c>
      <c r="S34" s="2">
        <v>0</v>
      </c>
      <c r="T34" s="2">
        <v>14909.961399625538</v>
      </c>
      <c r="U34" s="2">
        <v>829460.9231474984</v>
      </c>
      <c r="V34" s="2">
        <v>0</v>
      </c>
      <c r="W34" s="2">
        <v>554.31128748094193</v>
      </c>
      <c r="X34" s="2">
        <v>6699.8838351165268</v>
      </c>
      <c r="Y34" s="2">
        <v>8271.9691309716181</v>
      </c>
      <c r="Z34" s="2">
        <v>111518.16595472173</v>
      </c>
      <c r="AA34" s="17">
        <v>0</v>
      </c>
    </row>
    <row r="35" spans="2:27" ht="15" thickBot="1" x14ac:dyDescent="0.4">
      <c r="B35" s="54" t="s">
        <v>39</v>
      </c>
      <c r="C35" s="35">
        <v>2029</v>
      </c>
      <c r="D35" s="69">
        <f t="shared" si="1"/>
        <v>3483792.0950348424</v>
      </c>
      <c r="E35" s="85">
        <v>422982.08110398223</v>
      </c>
      <c r="F35" s="62">
        <v>14239.272319543583</v>
      </c>
      <c r="G35" s="18">
        <v>217633.65455536899</v>
      </c>
      <c r="H35" s="18">
        <v>468504.09888560895</v>
      </c>
      <c r="I35" s="18">
        <v>39553.968206975631</v>
      </c>
      <c r="J35" s="18">
        <v>540553.09761785739</v>
      </c>
      <c r="K35" s="18">
        <v>283112.96036920644</v>
      </c>
      <c r="L35" s="18">
        <v>0</v>
      </c>
      <c r="M35" s="18">
        <v>0</v>
      </c>
      <c r="N35" s="18">
        <v>0</v>
      </c>
      <c r="O35" s="18">
        <v>507143.04150875082</v>
      </c>
      <c r="P35" s="18">
        <v>11337.236034475607</v>
      </c>
      <c r="Q35" s="18">
        <v>0</v>
      </c>
      <c r="R35" s="19">
        <v>31844.899266832737</v>
      </c>
      <c r="S35" s="18">
        <v>0</v>
      </c>
      <c r="T35" s="18">
        <v>14909.961399625538</v>
      </c>
      <c r="U35" s="18">
        <v>804933.49355832441</v>
      </c>
      <c r="V35" s="18">
        <v>0</v>
      </c>
      <c r="W35" s="18">
        <v>554.31128748094193</v>
      </c>
      <c r="X35" s="18">
        <v>6699.8838351165268</v>
      </c>
      <c r="Y35" s="18">
        <v>8271.9691309716181</v>
      </c>
      <c r="Z35" s="18">
        <v>111518.16595472173</v>
      </c>
      <c r="AA35" s="20">
        <v>0</v>
      </c>
    </row>
    <row r="36" spans="2:27" ht="15" thickBot="1" x14ac:dyDescent="0.4">
      <c r="B36" s="73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6"/>
      <c r="T36" s="76"/>
      <c r="U36" s="76"/>
      <c r="V36" s="76"/>
      <c r="W36" s="76"/>
      <c r="X36" s="76"/>
      <c r="Y36" s="76"/>
      <c r="Z36" s="76"/>
      <c r="AA36" s="76"/>
    </row>
    <row r="37" spans="2:27" ht="17" thickBot="1" x14ac:dyDescent="0.5">
      <c r="B37" s="28" t="s">
        <v>60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</row>
    <row r="38" spans="2:27" x14ac:dyDescent="0.35">
      <c r="B38" s="31" t="s">
        <v>0</v>
      </c>
      <c r="C38" s="31" t="s">
        <v>1</v>
      </c>
      <c r="D38" s="65" t="s">
        <v>2</v>
      </c>
      <c r="E38" s="92" t="s">
        <v>3</v>
      </c>
      <c r="F38" s="36" t="s">
        <v>4</v>
      </c>
      <c r="G38" s="36"/>
      <c r="H38" s="38" t="s">
        <v>5</v>
      </c>
      <c r="I38" s="36" t="s">
        <v>6</v>
      </c>
      <c r="J38" s="36"/>
      <c r="K38" s="38" t="s">
        <v>7</v>
      </c>
      <c r="L38" s="38" t="s">
        <v>8</v>
      </c>
      <c r="M38" s="38" t="s">
        <v>9</v>
      </c>
      <c r="N38" s="38" t="s">
        <v>10</v>
      </c>
      <c r="O38" s="38" t="s">
        <v>11</v>
      </c>
      <c r="P38" s="38" t="s">
        <v>12</v>
      </c>
      <c r="Q38" s="38" t="s">
        <v>13</v>
      </c>
      <c r="R38" s="37" t="s">
        <v>57</v>
      </c>
      <c r="S38" s="38" t="s">
        <v>14</v>
      </c>
      <c r="T38" s="38"/>
      <c r="U38" s="38" t="s">
        <v>15</v>
      </c>
      <c r="V38" s="37" t="s">
        <v>16</v>
      </c>
      <c r="W38" s="36" t="s">
        <v>17</v>
      </c>
      <c r="X38" s="36"/>
      <c r="Y38" s="36" t="s">
        <v>18</v>
      </c>
      <c r="Z38" s="36"/>
      <c r="AA38" s="39" t="s">
        <v>19</v>
      </c>
    </row>
    <row r="39" spans="2:27" ht="29.5" thickBot="1" x14ac:dyDescent="0.4">
      <c r="B39" s="32"/>
      <c r="C39" s="32"/>
      <c r="D39" s="66"/>
      <c r="E39" s="93"/>
      <c r="F39" s="24" t="s">
        <v>20</v>
      </c>
      <c r="G39" s="24" t="s">
        <v>21</v>
      </c>
      <c r="H39" s="23"/>
      <c r="I39" s="24" t="s">
        <v>20</v>
      </c>
      <c r="J39" s="24" t="s">
        <v>22</v>
      </c>
      <c r="K39" s="23"/>
      <c r="L39" s="23"/>
      <c r="M39" s="23"/>
      <c r="N39" s="23"/>
      <c r="O39" s="23"/>
      <c r="P39" s="23"/>
      <c r="Q39" s="23"/>
      <c r="R39" s="22"/>
      <c r="S39" s="24" t="s">
        <v>23</v>
      </c>
      <c r="T39" s="24" t="s">
        <v>24</v>
      </c>
      <c r="U39" s="23"/>
      <c r="V39" s="22"/>
      <c r="W39" s="24" t="s">
        <v>20</v>
      </c>
      <c r="X39" s="24" t="s">
        <v>22</v>
      </c>
      <c r="Y39" s="24" t="s">
        <v>20</v>
      </c>
      <c r="Z39" s="24" t="s">
        <v>22</v>
      </c>
      <c r="AA39" s="25"/>
    </row>
    <row r="40" spans="2:27" ht="16.5" customHeight="1" thickBot="1" x14ac:dyDescent="0.4">
      <c r="B40" s="57" t="s">
        <v>25</v>
      </c>
      <c r="C40" s="51" t="s">
        <v>26</v>
      </c>
      <c r="D40" s="72" t="s">
        <v>27</v>
      </c>
      <c r="E40" s="86" t="s">
        <v>27</v>
      </c>
      <c r="F40" s="41" t="s">
        <v>27</v>
      </c>
      <c r="G40" s="41" t="s">
        <v>27</v>
      </c>
      <c r="H40" s="41" t="s">
        <v>27</v>
      </c>
      <c r="I40" s="41" t="s">
        <v>27</v>
      </c>
      <c r="J40" s="41" t="s">
        <v>27</v>
      </c>
      <c r="K40" s="41" t="s">
        <v>27</v>
      </c>
      <c r="L40" s="41" t="s">
        <v>27</v>
      </c>
      <c r="M40" s="41" t="s">
        <v>27</v>
      </c>
      <c r="N40" s="41" t="s">
        <v>27</v>
      </c>
      <c r="O40" s="41" t="s">
        <v>27</v>
      </c>
      <c r="P40" s="41" t="s">
        <v>27</v>
      </c>
      <c r="Q40" s="41" t="s">
        <v>27</v>
      </c>
      <c r="R40" s="41" t="s">
        <v>27</v>
      </c>
      <c r="S40" s="41" t="s">
        <v>27</v>
      </c>
      <c r="T40" s="41" t="s">
        <v>27</v>
      </c>
      <c r="U40" s="41" t="s">
        <v>27</v>
      </c>
      <c r="V40" s="41" t="s">
        <v>27</v>
      </c>
      <c r="W40" s="41" t="s">
        <v>27</v>
      </c>
      <c r="X40" s="41" t="s">
        <v>27</v>
      </c>
      <c r="Y40" s="41" t="s">
        <v>27</v>
      </c>
      <c r="Z40" s="41" t="s">
        <v>27</v>
      </c>
      <c r="AA40" s="42" t="s">
        <v>27</v>
      </c>
    </row>
    <row r="41" spans="2:27" x14ac:dyDescent="0.35">
      <c r="B41" s="79" t="s">
        <v>28</v>
      </c>
      <c r="C41" s="79">
        <v>2026</v>
      </c>
      <c r="D41" s="80">
        <f t="shared" ref="D41:D52" si="2">SUM(E41:AA41)</f>
        <v>3940366.4163624053</v>
      </c>
      <c r="E41" s="87">
        <v>302125.08734234096</v>
      </c>
      <c r="F41" s="12">
        <v>12334.392707931145</v>
      </c>
      <c r="G41" s="12">
        <v>164699.84569460416</v>
      </c>
      <c r="H41" s="12">
        <v>262798.04097821558</v>
      </c>
      <c r="I41" s="12">
        <v>13798.19103048523</v>
      </c>
      <c r="J41" s="12">
        <v>167534.47775320418</v>
      </c>
      <c r="K41" s="12">
        <v>229062.97170188662</v>
      </c>
      <c r="L41" s="12">
        <v>0</v>
      </c>
      <c r="M41" s="12">
        <v>0</v>
      </c>
      <c r="N41" s="12">
        <v>0</v>
      </c>
      <c r="O41" s="12">
        <v>399753.64665011299</v>
      </c>
      <c r="P41" s="12">
        <v>2771.3352484903044</v>
      </c>
      <c r="Q41" s="12">
        <v>0</v>
      </c>
      <c r="R41" s="13">
        <v>34797.781241148346</v>
      </c>
      <c r="S41" s="12">
        <v>0</v>
      </c>
      <c r="T41" s="12">
        <v>10701.019244743979</v>
      </c>
      <c r="U41" s="12">
        <v>2244669.0045205601</v>
      </c>
      <c r="V41" s="12">
        <v>0</v>
      </c>
      <c r="W41" s="12">
        <v>359.42264425914567</v>
      </c>
      <c r="X41" s="12">
        <v>4344.2917700453354</v>
      </c>
      <c r="Y41" s="12">
        <v>6732.8759465207968</v>
      </c>
      <c r="Z41" s="12">
        <v>83884.031887856836</v>
      </c>
      <c r="AA41" s="88">
        <v>0</v>
      </c>
    </row>
    <row r="42" spans="2:27" x14ac:dyDescent="0.35">
      <c r="B42" s="34" t="s">
        <v>29</v>
      </c>
      <c r="C42" s="34">
        <v>2026</v>
      </c>
      <c r="D42" s="68">
        <f t="shared" si="2"/>
        <v>4072278.650462335</v>
      </c>
      <c r="E42" s="89">
        <v>367995.78982981987</v>
      </c>
      <c r="F42" s="2">
        <v>12334.392707931145</v>
      </c>
      <c r="G42" s="2">
        <v>164699.84569460416</v>
      </c>
      <c r="H42" s="2">
        <v>385995.81215061934</v>
      </c>
      <c r="I42" s="2">
        <v>13798.19103048523</v>
      </c>
      <c r="J42" s="2">
        <v>167534.47775320418</v>
      </c>
      <c r="K42" s="2">
        <v>288298.36670685938</v>
      </c>
      <c r="L42" s="2">
        <v>0</v>
      </c>
      <c r="M42" s="2">
        <v>0</v>
      </c>
      <c r="N42" s="2">
        <v>0</v>
      </c>
      <c r="O42" s="2">
        <v>483465.4005346786</v>
      </c>
      <c r="P42" s="2">
        <v>2771.3352484903044</v>
      </c>
      <c r="Q42" s="2">
        <v>0</v>
      </c>
      <c r="R42" s="1">
        <v>34797.781241148346</v>
      </c>
      <c r="S42" s="2">
        <v>0</v>
      </c>
      <c r="T42" s="2">
        <v>13475.990365201862</v>
      </c>
      <c r="U42" s="2">
        <v>2040318.4390178705</v>
      </c>
      <c r="V42" s="2">
        <v>0</v>
      </c>
      <c r="W42" s="2">
        <v>471.91760093218414</v>
      </c>
      <c r="X42" s="2">
        <v>5704.002746112621</v>
      </c>
      <c r="Y42" s="2">
        <v>6732.8759465207968</v>
      </c>
      <c r="Z42" s="2">
        <v>83884.031887856836</v>
      </c>
      <c r="AA42" s="17">
        <v>0</v>
      </c>
    </row>
    <row r="43" spans="2:27" x14ac:dyDescent="0.35">
      <c r="B43" s="34" t="s">
        <v>30</v>
      </c>
      <c r="C43" s="34">
        <v>2028</v>
      </c>
      <c r="D43" s="68">
        <f t="shared" si="2"/>
        <v>3649201.1142555089</v>
      </c>
      <c r="E43" s="89">
        <v>362950.32375158591</v>
      </c>
      <c r="F43" s="2">
        <v>12287.997758303301</v>
      </c>
      <c r="G43" s="2">
        <v>178730.67486482632</v>
      </c>
      <c r="H43" s="2">
        <v>434073.28920158581</v>
      </c>
      <c r="I43" s="2">
        <v>21222.714553096324</v>
      </c>
      <c r="J43" s="2">
        <v>276332.1680649881</v>
      </c>
      <c r="K43" s="2">
        <v>280559.31589459395</v>
      </c>
      <c r="L43" s="2">
        <v>0</v>
      </c>
      <c r="M43" s="2">
        <v>0</v>
      </c>
      <c r="N43" s="2">
        <v>0</v>
      </c>
      <c r="O43" s="2">
        <v>493808.1968657932</v>
      </c>
      <c r="P43" s="2">
        <v>3754.8855694367517</v>
      </c>
      <c r="Q43" s="2">
        <v>0</v>
      </c>
      <c r="R43" s="1">
        <v>32800.246244837726</v>
      </c>
      <c r="S43" s="2">
        <v>0</v>
      </c>
      <c r="T43" s="2">
        <v>14363.304498090347</v>
      </c>
      <c r="U43" s="2">
        <v>1423081.2174078752</v>
      </c>
      <c r="V43" s="2">
        <v>0</v>
      </c>
      <c r="W43" s="2">
        <v>517.96806306804297</v>
      </c>
      <c r="X43" s="2">
        <v>6260.608310227698</v>
      </c>
      <c r="Y43" s="2">
        <v>7667.7282562489918</v>
      </c>
      <c r="Z43" s="2">
        <v>100790.47495095116</v>
      </c>
      <c r="AA43" s="17">
        <v>0</v>
      </c>
    </row>
    <row r="44" spans="2:27" x14ac:dyDescent="0.35">
      <c r="B44" s="34" t="s">
        <v>31</v>
      </c>
      <c r="C44" s="34">
        <v>2028</v>
      </c>
      <c r="D44" s="68">
        <f t="shared" si="2"/>
        <v>3573435.3835875331</v>
      </c>
      <c r="E44" s="89">
        <v>365453.42943263135</v>
      </c>
      <c r="F44" s="2">
        <v>12372.742570429533</v>
      </c>
      <c r="G44" s="2">
        <v>179963.30020872166</v>
      </c>
      <c r="H44" s="2">
        <v>434073.28920158581</v>
      </c>
      <c r="I44" s="2">
        <v>21222.714553096324</v>
      </c>
      <c r="J44" s="2">
        <v>276332.1680649881</v>
      </c>
      <c r="K44" s="2">
        <v>280559.31589459395</v>
      </c>
      <c r="L44" s="2">
        <v>0</v>
      </c>
      <c r="M44" s="2">
        <v>0</v>
      </c>
      <c r="N44" s="2">
        <v>0</v>
      </c>
      <c r="O44" s="2">
        <v>497213.77063728147</v>
      </c>
      <c r="P44" s="2">
        <v>3754.8855694367517</v>
      </c>
      <c r="Q44" s="2">
        <v>0</v>
      </c>
      <c r="R44" s="1">
        <v>32800.246244837726</v>
      </c>
      <c r="S44" s="2">
        <v>0</v>
      </c>
      <c r="T44" s="2">
        <v>14462.361770490967</v>
      </c>
      <c r="U44" s="2">
        <v>1339195.6434480438</v>
      </c>
      <c r="V44" s="2">
        <v>0</v>
      </c>
      <c r="W44" s="2">
        <v>521.54025660644334</v>
      </c>
      <c r="X44" s="2">
        <v>6303.7849192637523</v>
      </c>
      <c r="Y44" s="2">
        <v>7720.6091407748472</v>
      </c>
      <c r="Z44" s="2">
        <v>101485.58167475084</v>
      </c>
      <c r="AA44" s="17">
        <v>0</v>
      </c>
    </row>
    <row r="45" spans="2:27" x14ac:dyDescent="0.35">
      <c r="B45" s="34" t="s">
        <v>32</v>
      </c>
      <c r="C45" s="34">
        <v>2028</v>
      </c>
      <c r="D45" s="68">
        <f t="shared" si="2"/>
        <v>3801367.0983911525</v>
      </c>
      <c r="E45" s="89">
        <v>365453.42943263135</v>
      </c>
      <c r="F45" s="2">
        <v>12372.742570429533</v>
      </c>
      <c r="G45" s="2">
        <v>179963.30020872166</v>
      </c>
      <c r="H45" s="2">
        <v>434073.28920158581</v>
      </c>
      <c r="I45" s="2">
        <v>21222.714553096324</v>
      </c>
      <c r="J45" s="2">
        <v>276332.1680649881</v>
      </c>
      <c r="K45" s="2">
        <v>280559.31589459395</v>
      </c>
      <c r="L45" s="2">
        <v>0</v>
      </c>
      <c r="M45" s="2">
        <v>0</v>
      </c>
      <c r="N45" s="2">
        <v>0</v>
      </c>
      <c r="O45" s="2">
        <v>497213.77063728147</v>
      </c>
      <c r="P45" s="2">
        <v>3754.8855694367517</v>
      </c>
      <c r="Q45" s="2">
        <v>0</v>
      </c>
      <c r="R45" s="1">
        <v>32800.246244837726</v>
      </c>
      <c r="S45" s="2">
        <v>0</v>
      </c>
      <c r="T45" s="2">
        <v>14462.361770490967</v>
      </c>
      <c r="U45" s="2">
        <v>1567127.3582516632</v>
      </c>
      <c r="V45" s="2">
        <v>0</v>
      </c>
      <c r="W45" s="2">
        <v>521.54025660644334</v>
      </c>
      <c r="X45" s="2">
        <v>6303.7849192637523</v>
      </c>
      <c r="Y45" s="2">
        <v>7720.6091407748472</v>
      </c>
      <c r="Z45" s="2">
        <v>101485.58167475084</v>
      </c>
      <c r="AA45" s="17">
        <v>0</v>
      </c>
    </row>
    <row r="46" spans="2:27" x14ac:dyDescent="0.35">
      <c r="B46" s="34" t="s">
        <v>33</v>
      </c>
      <c r="C46" s="34">
        <v>2028</v>
      </c>
      <c r="D46" s="68">
        <f t="shared" si="2"/>
        <v>3489732.6053140219</v>
      </c>
      <c r="E46" s="89">
        <v>365453.42943263135</v>
      </c>
      <c r="F46" s="2">
        <v>12372.742570429533</v>
      </c>
      <c r="G46" s="2">
        <v>179963.30020872166</v>
      </c>
      <c r="H46" s="2">
        <v>434073.28920158581</v>
      </c>
      <c r="I46" s="2">
        <v>21222.714553096324</v>
      </c>
      <c r="J46" s="2">
        <v>276332.1680649881</v>
      </c>
      <c r="K46" s="2">
        <v>280559.31589459395</v>
      </c>
      <c r="L46" s="2">
        <v>0</v>
      </c>
      <c r="M46" s="2">
        <v>0</v>
      </c>
      <c r="N46" s="2">
        <v>0</v>
      </c>
      <c r="O46" s="2">
        <v>497213.77063728147</v>
      </c>
      <c r="P46" s="2">
        <v>3754.8855694367517</v>
      </c>
      <c r="Q46" s="2">
        <v>0</v>
      </c>
      <c r="R46" s="1">
        <v>32800.246244837726</v>
      </c>
      <c r="S46" s="2">
        <v>0</v>
      </c>
      <c r="T46" s="2">
        <v>14462.361770490967</v>
      </c>
      <c r="U46" s="2">
        <v>1255492.8651745324</v>
      </c>
      <c r="V46" s="2">
        <v>0</v>
      </c>
      <c r="W46" s="2">
        <v>521.54025660644334</v>
      </c>
      <c r="X46" s="2">
        <v>6303.7849192637523</v>
      </c>
      <c r="Y46" s="2">
        <v>7720.6091407748472</v>
      </c>
      <c r="Z46" s="2">
        <v>101485.58167475084</v>
      </c>
      <c r="AA46" s="17">
        <v>0</v>
      </c>
    </row>
    <row r="47" spans="2:27" x14ac:dyDescent="0.35">
      <c r="B47" s="34" t="s">
        <v>34</v>
      </c>
      <c r="C47" s="34">
        <v>2028</v>
      </c>
      <c r="D47" s="68">
        <f t="shared" si="2"/>
        <v>3760101.6450757873</v>
      </c>
      <c r="E47" s="89">
        <v>365453.42943263135</v>
      </c>
      <c r="F47" s="2">
        <v>12372.742570429533</v>
      </c>
      <c r="G47" s="2">
        <v>179963.30020872166</v>
      </c>
      <c r="H47" s="2">
        <v>434073.28920158581</v>
      </c>
      <c r="I47" s="2">
        <v>21222.714553096324</v>
      </c>
      <c r="J47" s="2">
        <v>276332.1680649881</v>
      </c>
      <c r="K47" s="2">
        <v>280559.31589459395</v>
      </c>
      <c r="L47" s="2">
        <v>0</v>
      </c>
      <c r="M47" s="2">
        <v>0</v>
      </c>
      <c r="N47" s="2">
        <v>0</v>
      </c>
      <c r="O47" s="2">
        <v>497213.77063728147</v>
      </c>
      <c r="P47" s="2">
        <v>3754.8855694367517</v>
      </c>
      <c r="Q47" s="2">
        <v>0</v>
      </c>
      <c r="R47" s="1">
        <v>32800.246244837726</v>
      </c>
      <c r="S47" s="2">
        <v>0</v>
      </c>
      <c r="T47" s="2">
        <v>14462.361770490967</v>
      </c>
      <c r="U47" s="2">
        <v>1525861.904936298</v>
      </c>
      <c r="V47" s="2">
        <v>0</v>
      </c>
      <c r="W47" s="2">
        <v>521.54025660644334</v>
      </c>
      <c r="X47" s="2">
        <v>6303.7849192637523</v>
      </c>
      <c r="Y47" s="2">
        <v>7720.6091407748472</v>
      </c>
      <c r="Z47" s="2">
        <v>101485.58167475084</v>
      </c>
      <c r="AA47" s="17">
        <v>0</v>
      </c>
    </row>
    <row r="48" spans="2:27" x14ac:dyDescent="0.35">
      <c r="B48" s="34" t="s">
        <v>35</v>
      </c>
      <c r="C48" s="34">
        <v>2030</v>
      </c>
      <c r="D48" s="68">
        <f t="shared" si="2"/>
        <v>4235106.1536293561</v>
      </c>
      <c r="E48" s="89">
        <v>412525.8422754542</v>
      </c>
      <c r="F48" s="2">
        <v>14050.775985144857</v>
      </c>
      <c r="G48" s="2">
        <v>221712.23441850967</v>
      </c>
      <c r="H48" s="2">
        <v>488417.96404330351</v>
      </c>
      <c r="I48" s="2">
        <v>69986.796430079688</v>
      </c>
      <c r="J48" s="2">
        <v>977803.0074394166</v>
      </c>
      <c r="K48" s="2">
        <v>278941.21142090973</v>
      </c>
      <c r="L48" s="2">
        <v>0</v>
      </c>
      <c r="M48" s="2">
        <v>0</v>
      </c>
      <c r="N48" s="2">
        <v>0</v>
      </c>
      <c r="O48" s="2">
        <v>499799.3535543402</v>
      </c>
      <c r="P48" s="2">
        <v>25417.726725131299</v>
      </c>
      <c r="Q48" s="2">
        <v>0</v>
      </c>
      <c r="R48" s="1">
        <v>30917.37792896383</v>
      </c>
      <c r="S48" s="2">
        <v>0</v>
      </c>
      <c r="T48" s="2">
        <v>14629.212612859959</v>
      </c>
      <c r="U48" s="2">
        <v>1068446.3018840363</v>
      </c>
      <c r="V48" s="2">
        <v>0</v>
      </c>
      <c r="W48" s="2">
        <v>553.61866429918416</v>
      </c>
      <c r="X48" s="2">
        <v>6691.512194552658</v>
      </c>
      <c r="Y48" s="2">
        <v>8481.1096924866615</v>
      </c>
      <c r="Z48" s="2">
        <v>116732.10835986848</v>
      </c>
      <c r="AA48" s="17">
        <v>0</v>
      </c>
    </row>
    <row r="49" spans="2:27" x14ac:dyDescent="0.35">
      <c r="B49" s="34" t="s">
        <v>36</v>
      </c>
      <c r="C49" s="34">
        <v>2030</v>
      </c>
      <c r="D49" s="68">
        <f t="shared" si="2"/>
        <v>4499720.7000077516</v>
      </c>
      <c r="E49" s="89">
        <v>412525.8422754542</v>
      </c>
      <c r="F49" s="2">
        <v>14050.775985144857</v>
      </c>
      <c r="G49" s="2">
        <v>221712.23441850967</v>
      </c>
      <c r="H49" s="2">
        <v>488417.96404330351</v>
      </c>
      <c r="I49" s="2">
        <v>69986.796430079688</v>
      </c>
      <c r="J49" s="2">
        <v>977803.0074394166</v>
      </c>
      <c r="K49" s="2">
        <v>278941.21142090973</v>
      </c>
      <c r="L49" s="2">
        <v>0</v>
      </c>
      <c r="M49" s="2">
        <v>0</v>
      </c>
      <c r="N49" s="2">
        <v>0</v>
      </c>
      <c r="O49" s="2">
        <v>499799.3535543402</v>
      </c>
      <c r="P49" s="2">
        <v>25417.726725131299</v>
      </c>
      <c r="Q49" s="2">
        <v>0</v>
      </c>
      <c r="R49" s="1">
        <v>30917.37792896383</v>
      </c>
      <c r="S49" s="2">
        <v>0</v>
      </c>
      <c r="T49" s="2">
        <v>14629.212612859959</v>
      </c>
      <c r="U49" s="2">
        <v>1333060.8482624311</v>
      </c>
      <c r="V49" s="2">
        <v>0</v>
      </c>
      <c r="W49" s="2">
        <v>553.61866429918416</v>
      </c>
      <c r="X49" s="2">
        <v>6691.512194552658</v>
      </c>
      <c r="Y49" s="2">
        <v>8481.1096924866615</v>
      </c>
      <c r="Z49" s="2">
        <v>116732.10835986848</v>
      </c>
      <c r="AA49" s="17">
        <v>0</v>
      </c>
    </row>
    <row r="50" spans="2:27" x14ac:dyDescent="0.35">
      <c r="B50" s="34" t="s">
        <v>37</v>
      </c>
      <c r="C50" s="34">
        <v>2030</v>
      </c>
      <c r="D50" s="68">
        <f t="shared" si="2"/>
        <v>3995774.7573149051</v>
      </c>
      <c r="E50" s="89">
        <v>412525.8422754542</v>
      </c>
      <c r="F50" s="2">
        <v>14050.775985144857</v>
      </c>
      <c r="G50" s="2">
        <v>221712.23441850967</v>
      </c>
      <c r="H50" s="2">
        <v>488417.96404330351</v>
      </c>
      <c r="I50" s="2">
        <v>69986.796430079688</v>
      </c>
      <c r="J50" s="2">
        <v>977803.0074394166</v>
      </c>
      <c r="K50" s="2">
        <v>278941.21142090973</v>
      </c>
      <c r="L50" s="2">
        <v>0</v>
      </c>
      <c r="M50" s="2">
        <v>0</v>
      </c>
      <c r="N50" s="2">
        <v>0</v>
      </c>
      <c r="O50" s="2">
        <v>499799.3535543402</v>
      </c>
      <c r="P50" s="2">
        <v>25417.726725131299</v>
      </c>
      <c r="Q50" s="2">
        <v>0</v>
      </c>
      <c r="R50" s="1">
        <v>30917.37792896383</v>
      </c>
      <c r="S50" s="2">
        <v>0</v>
      </c>
      <c r="T50" s="2">
        <v>14629.212612859959</v>
      </c>
      <c r="U50" s="2">
        <v>829114.90556958481</v>
      </c>
      <c r="V50" s="2">
        <v>0</v>
      </c>
      <c r="W50" s="2">
        <v>553.61866429918416</v>
      </c>
      <c r="X50" s="2">
        <v>6691.512194552658</v>
      </c>
      <c r="Y50" s="2">
        <v>8481.1096924866615</v>
      </c>
      <c r="Z50" s="2">
        <v>116732.10835986848</v>
      </c>
      <c r="AA50" s="17">
        <v>0</v>
      </c>
    </row>
    <row r="51" spans="2:27" x14ac:dyDescent="0.35">
      <c r="B51" s="34" t="s">
        <v>38</v>
      </c>
      <c r="C51" s="34">
        <v>2030</v>
      </c>
      <c r="D51" s="68">
        <f t="shared" si="2"/>
        <v>3971961.7188788136</v>
      </c>
      <c r="E51" s="89">
        <v>412525.8422754542</v>
      </c>
      <c r="F51" s="2">
        <v>14050.775985144857</v>
      </c>
      <c r="G51" s="2">
        <v>221712.23441850967</v>
      </c>
      <c r="H51" s="2">
        <v>488417.96404330351</v>
      </c>
      <c r="I51" s="2">
        <v>69986.796430079688</v>
      </c>
      <c r="J51" s="2">
        <v>977803.0074394166</v>
      </c>
      <c r="K51" s="2">
        <v>278941.21142090973</v>
      </c>
      <c r="L51" s="2">
        <v>0</v>
      </c>
      <c r="M51" s="2">
        <v>0</v>
      </c>
      <c r="N51" s="2">
        <v>0</v>
      </c>
      <c r="O51" s="2">
        <v>499799.3535543402</v>
      </c>
      <c r="P51" s="2">
        <v>25417.726725131299</v>
      </c>
      <c r="Q51" s="2">
        <v>0</v>
      </c>
      <c r="R51" s="1">
        <v>30917.37792896383</v>
      </c>
      <c r="S51" s="2">
        <v>0</v>
      </c>
      <c r="T51" s="2">
        <v>14629.212612859959</v>
      </c>
      <c r="U51" s="2">
        <v>805301.86713349354</v>
      </c>
      <c r="V51" s="2">
        <v>0</v>
      </c>
      <c r="W51" s="2">
        <v>553.61866429918416</v>
      </c>
      <c r="X51" s="2">
        <v>6691.512194552658</v>
      </c>
      <c r="Y51" s="2">
        <v>8481.1096924866615</v>
      </c>
      <c r="Z51" s="2">
        <v>116732.10835986848</v>
      </c>
      <c r="AA51" s="17">
        <v>0</v>
      </c>
    </row>
    <row r="52" spans="2:27" ht="15" thickBot="1" x14ac:dyDescent="0.4">
      <c r="B52" s="54" t="s">
        <v>39</v>
      </c>
      <c r="C52" s="35">
        <v>2030</v>
      </c>
      <c r="D52" s="69">
        <f t="shared" si="2"/>
        <v>3948148.680442722</v>
      </c>
      <c r="E52" s="90">
        <v>412525.8422754542</v>
      </c>
      <c r="F52" s="18">
        <v>14050.775985144857</v>
      </c>
      <c r="G52" s="18">
        <v>221712.23441850967</v>
      </c>
      <c r="H52" s="18">
        <v>488417.96404330351</v>
      </c>
      <c r="I52" s="18">
        <v>69986.796430079688</v>
      </c>
      <c r="J52" s="18">
        <v>977803.0074394166</v>
      </c>
      <c r="K52" s="18">
        <v>278941.21142090973</v>
      </c>
      <c r="L52" s="18">
        <v>0</v>
      </c>
      <c r="M52" s="18">
        <v>0</v>
      </c>
      <c r="N52" s="18">
        <v>0</v>
      </c>
      <c r="O52" s="18">
        <v>499799.3535543402</v>
      </c>
      <c r="P52" s="18">
        <v>25417.726725131299</v>
      </c>
      <c r="Q52" s="18">
        <v>0</v>
      </c>
      <c r="R52" s="19">
        <v>30917.37792896383</v>
      </c>
      <c r="S52" s="18">
        <v>0</v>
      </c>
      <c r="T52" s="18">
        <v>14629.212612859959</v>
      </c>
      <c r="U52" s="18">
        <v>781488.82869740215</v>
      </c>
      <c r="V52" s="18">
        <v>0</v>
      </c>
      <c r="W52" s="18">
        <v>553.61866429918416</v>
      </c>
      <c r="X52" s="18">
        <v>6691.512194552658</v>
      </c>
      <c r="Y52" s="18">
        <v>8481.1096924866615</v>
      </c>
      <c r="Z52" s="18">
        <v>116732.10835986848</v>
      </c>
      <c r="AA52" s="20">
        <v>0</v>
      </c>
    </row>
    <row r="54" spans="2:27" ht="15.5" customHeight="1" x14ac:dyDescent="0.35"/>
  </sheetData>
  <mergeCells count="66">
    <mergeCell ref="B20:AA20"/>
    <mergeCell ref="B37:AA37"/>
    <mergeCell ref="B2:AA2"/>
    <mergeCell ref="AA38:AA39"/>
    <mergeCell ref="R38:R39"/>
    <mergeCell ref="S38:T38"/>
    <mergeCell ref="U38:U39"/>
    <mergeCell ref="V38:V39"/>
    <mergeCell ref="W38:X38"/>
    <mergeCell ref="Y38:Z38"/>
    <mergeCell ref="L38:L39"/>
    <mergeCell ref="M38:M39"/>
    <mergeCell ref="N38:N39"/>
    <mergeCell ref="O38:O39"/>
    <mergeCell ref="P38:P39"/>
    <mergeCell ref="W3:X3"/>
    <mergeCell ref="Q38:Q39"/>
    <mergeCell ref="Y21:Z21"/>
    <mergeCell ref="AA21:AA22"/>
    <mergeCell ref="B38:B39"/>
    <mergeCell ref="C38:C39"/>
    <mergeCell ref="D38:D39"/>
    <mergeCell ref="E38:E39"/>
    <mergeCell ref="F38:G38"/>
    <mergeCell ref="H38:H39"/>
    <mergeCell ref="I38:J38"/>
    <mergeCell ref="K38:K39"/>
    <mergeCell ref="Q21:Q22"/>
    <mergeCell ref="R21:R22"/>
    <mergeCell ref="S21:T21"/>
    <mergeCell ref="U21:U22"/>
    <mergeCell ref="W21:X21"/>
    <mergeCell ref="K21:K22"/>
    <mergeCell ref="L21:L22"/>
    <mergeCell ref="M21:M22"/>
    <mergeCell ref="N21:N22"/>
    <mergeCell ref="O21:O22"/>
    <mergeCell ref="P21:P22"/>
    <mergeCell ref="V21:V22"/>
    <mergeCell ref="K3:K4"/>
    <mergeCell ref="L3:L4"/>
    <mergeCell ref="S3:T3"/>
    <mergeCell ref="U3:U4"/>
    <mergeCell ref="V3:V4"/>
    <mergeCell ref="M3:M4"/>
    <mergeCell ref="N3:N4"/>
    <mergeCell ref="D3:D4"/>
    <mergeCell ref="E3:E4"/>
    <mergeCell ref="F3:G3"/>
    <mergeCell ref="H3:H4"/>
    <mergeCell ref="I3:J3"/>
    <mergeCell ref="Y3:Z3"/>
    <mergeCell ref="AA3:AA4"/>
    <mergeCell ref="B21:B22"/>
    <mergeCell ref="C21:C22"/>
    <mergeCell ref="D21:D22"/>
    <mergeCell ref="E21:E22"/>
    <mergeCell ref="F21:G21"/>
    <mergeCell ref="H21:H22"/>
    <mergeCell ref="I21:J21"/>
    <mergeCell ref="P3:P4"/>
    <mergeCell ref="Q3:Q4"/>
    <mergeCell ref="R3:R4"/>
    <mergeCell ref="O3:O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1848-92EA-43C8-9C49-F61D5D4F3596}">
  <dimension ref="B1:AA51"/>
  <sheetViews>
    <sheetView zoomScale="63" workbookViewId="0">
      <selection activeCell="O23" sqref="O23"/>
    </sheetView>
  </sheetViews>
  <sheetFormatPr defaultRowHeight="14.5" x14ac:dyDescent="0.35"/>
  <cols>
    <col min="2" max="2" width="66.26953125" bestFit="1" customWidth="1"/>
    <col min="3" max="3" width="10.453125" bestFit="1" customWidth="1"/>
    <col min="4" max="4" width="12.453125" bestFit="1" customWidth="1"/>
    <col min="5" max="5" width="17" customWidth="1"/>
    <col min="6" max="6" width="13.1796875" bestFit="1" customWidth="1"/>
    <col min="7" max="7" width="19.54296875" bestFit="1" customWidth="1"/>
    <col min="8" max="8" width="14.453125" customWidth="1"/>
    <col min="9" max="10" width="13.1796875" bestFit="1" customWidth="1"/>
    <col min="11" max="11" width="16" customWidth="1"/>
    <col min="12" max="12" width="14.81640625" customWidth="1"/>
    <col min="13" max="13" width="16.54296875" customWidth="1"/>
    <col min="14" max="14" width="14.81640625" customWidth="1"/>
    <col min="15" max="15" width="13.453125" customWidth="1"/>
    <col min="16" max="16" width="14.90625" customWidth="1"/>
    <col min="17" max="17" width="14.453125" customWidth="1"/>
    <col min="18" max="18" width="21" customWidth="1"/>
    <col min="19" max="19" width="14.1796875" customWidth="1"/>
    <col min="20" max="20" width="15.26953125" customWidth="1"/>
    <col min="21" max="21" width="15.1796875" customWidth="1"/>
    <col min="22" max="22" width="16.36328125" customWidth="1"/>
    <col min="23" max="23" width="15.453125" customWidth="1"/>
    <col min="24" max="24" width="13.1796875" customWidth="1"/>
    <col min="25" max="25" width="16.81640625" customWidth="1"/>
    <col min="26" max="26" width="19.81640625" customWidth="1"/>
    <col min="27" max="27" width="15.1796875" customWidth="1"/>
  </cols>
  <sheetData>
    <row r="1" spans="2:27" ht="15" thickBot="1" x14ac:dyDescent="0.4"/>
    <row r="2" spans="2:27" ht="17" thickBot="1" x14ac:dyDescent="0.5">
      <c r="B2" s="28" t="s">
        <v>40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</row>
    <row r="3" spans="2:27" x14ac:dyDescent="0.35">
      <c r="B3" s="31" t="s">
        <v>0</v>
      </c>
      <c r="C3" s="31" t="s">
        <v>1</v>
      </c>
      <c r="D3" s="65" t="s">
        <v>2</v>
      </c>
      <c r="E3" s="70" t="s">
        <v>3</v>
      </c>
      <c r="F3" s="36" t="s">
        <v>4</v>
      </c>
      <c r="G3" s="36"/>
      <c r="H3" s="38" t="s">
        <v>5</v>
      </c>
      <c r="I3" s="36" t="s">
        <v>6</v>
      </c>
      <c r="J3" s="36"/>
      <c r="K3" s="38" t="s">
        <v>7</v>
      </c>
      <c r="L3" s="38" t="s">
        <v>8</v>
      </c>
      <c r="M3" s="38" t="s">
        <v>9</v>
      </c>
      <c r="N3" s="38" t="s">
        <v>10</v>
      </c>
      <c r="O3" s="38" t="s">
        <v>11</v>
      </c>
      <c r="P3" s="38" t="s">
        <v>12</v>
      </c>
      <c r="Q3" s="38" t="s">
        <v>13</v>
      </c>
      <c r="R3" s="37" t="s">
        <v>57</v>
      </c>
      <c r="S3" s="38" t="s">
        <v>14</v>
      </c>
      <c r="T3" s="38"/>
      <c r="U3" s="38" t="s">
        <v>15</v>
      </c>
      <c r="V3" s="37" t="s">
        <v>16</v>
      </c>
      <c r="W3" s="38" t="s">
        <v>17</v>
      </c>
      <c r="X3" s="38"/>
      <c r="Y3" s="38" t="s">
        <v>18</v>
      </c>
      <c r="Z3" s="38"/>
      <c r="AA3" s="39" t="s">
        <v>19</v>
      </c>
    </row>
    <row r="4" spans="2:27" ht="15" thickBot="1" x14ac:dyDescent="0.4">
      <c r="B4" s="32"/>
      <c r="C4" s="32"/>
      <c r="D4" s="66"/>
      <c r="E4" s="58"/>
      <c r="F4" s="24" t="s">
        <v>20</v>
      </c>
      <c r="G4" s="24" t="s">
        <v>21</v>
      </c>
      <c r="H4" s="23"/>
      <c r="I4" s="24" t="s">
        <v>20</v>
      </c>
      <c r="J4" s="24" t="s">
        <v>22</v>
      </c>
      <c r="K4" s="23"/>
      <c r="L4" s="23"/>
      <c r="M4" s="23"/>
      <c r="N4" s="23"/>
      <c r="O4" s="23"/>
      <c r="P4" s="23"/>
      <c r="Q4" s="23"/>
      <c r="R4" s="22"/>
      <c r="S4" s="24" t="s">
        <v>23</v>
      </c>
      <c r="T4" s="24" t="s">
        <v>24</v>
      </c>
      <c r="U4" s="23"/>
      <c r="V4" s="22"/>
      <c r="W4" s="24" t="s">
        <v>20</v>
      </c>
      <c r="X4" s="24" t="s">
        <v>22</v>
      </c>
      <c r="Y4" s="24" t="s">
        <v>20</v>
      </c>
      <c r="Z4" s="24" t="s">
        <v>22</v>
      </c>
      <c r="AA4" s="25"/>
    </row>
    <row r="5" spans="2:27" ht="15" thickBot="1" x14ac:dyDescent="0.4">
      <c r="B5" s="57" t="s">
        <v>25</v>
      </c>
      <c r="C5" s="51" t="s">
        <v>26</v>
      </c>
      <c r="D5" s="72" t="s">
        <v>27</v>
      </c>
      <c r="E5" s="49" t="s">
        <v>27</v>
      </c>
      <c r="F5" s="41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27</v>
      </c>
      <c r="L5" s="41" t="s">
        <v>27</v>
      </c>
      <c r="M5" s="41" t="s">
        <v>27</v>
      </c>
      <c r="N5" s="41" t="s">
        <v>27</v>
      </c>
      <c r="O5" s="41" t="s">
        <v>27</v>
      </c>
      <c r="P5" s="41" t="s">
        <v>27</v>
      </c>
      <c r="Q5" s="41" t="s">
        <v>27</v>
      </c>
      <c r="R5" s="41" t="s">
        <v>27</v>
      </c>
      <c r="S5" s="41" t="s">
        <v>27</v>
      </c>
      <c r="T5" s="41" t="s">
        <v>27</v>
      </c>
      <c r="U5" s="41" t="s">
        <v>27</v>
      </c>
      <c r="V5" s="41" t="s">
        <v>27</v>
      </c>
      <c r="W5" s="41" t="s">
        <v>27</v>
      </c>
      <c r="X5" s="41" t="s">
        <v>27</v>
      </c>
      <c r="Y5" s="41" t="s">
        <v>27</v>
      </c>
      <c r="Z5" s="41" t="s">
        <v>27</v>
      </c>
      <c r="AA5" s="42" t="s">
        <v>27</v>
      </c>
    </row>
    <row r="6" spans="2:27" x14ac:dyDescent="0.35">
      <c r="B6" s="33" t="s">
        <v>41</v>
      </c>
      <c r="C6" s="33">
        <v>2028</v>
      </c>
      <c r="D6" s="67">
        <f t="shared" ref="D6:D9" si="0">SUM(E6:AA6)</f>
        <v>3682424.1957742516</v>
      </c>
      <c r="E6" s="63">
        <v>426499.30393686483</v>
      </c>
      <c r="F6" s="15">
        <v>14175.249948268636</v>
      </c>
      <c r="G6" s="15">
        <v>208644.60239010851</v>
      </c>
      <c r="H6" s="15">
        <v>448760.99353822297</v>
      </c>
      <c r="I6" s="15">
        <v>21399.742689970783</v>
      </c>
      <c r="J6" s="15">
        <v>278751.48390971497</v>
      </c>
      <c r="K6" s="15">
        <v>288140.70591814356</v>
      </c>
      <c r="L6" s="15">
        <v>0</v>
      </c>
      <c r="M6" s="15">
        <v>0</v>
      </c>
      <c r="N6" s="15">
        <v>0</v>
      </c>
      <c r="O6" s="15">
        <v>513185.95212301053</v>
      </c>
      <c r="P6" s="15">
        <v>3781.9627818774129</v>
      </c>
      <c r="Q6" s="15">
        <v>0</v>
      </c>
      <c r="R6" s="14">
        <v>0</v>
      </c>
      <c r="S6" s="15">
        <v>0</v>
      </c>
      <c r="T6" s="15">
        <v>14799.375909523731</v>
      </c>
      <c r="U6" s="15">
        <v>1346148.9178847885</v>
      </c>
      <c r="V6" s="15">
        <v>0</v>
      </c>
      <c r="W6" s="15">
        <v>540.53684214994905</v>
      </c>
      <c r="X6" s="15">
        <v>6533.3940202866479</v>
      </c>
      <c r="Y6" s="15">
        <v>7849.3016182913871</v>
      </c>
      <c r="Z6" s="15">
        <v>103212.67226302893</v>
      </c>
      <c r="AA6" s="16">
        <v>0</v>
      </c>
    </row>
    <row r="7" spans="2:27" x14ac:dyDescent="0.35">
      <c r="B7" s="34" t="s">
        <v>42</v>
      </c>
      <c r="C7" s="34">
        <v>2028</v>
      </c>
      <c r="D7" s="68">
        <f t="shared" si="0"/>
        <v>3377956.0150461346</v>
      </c>
      <c r="E7" s="61">
        <v>426499.30393686483</v>
      </c>
      <c r="F7" s="2">
        <v>14175.249948268636</v>
      </c>
      <c r="G7" s="2">
        <v>208644.60239010851</v>
      </c>
      <c r="H7" s="2">
        <v>448760.99353822297</v>
      </c>
      <c r="I7" s="2">
        <v>21399.742689970783</v>
      </c>
      <c r="J7" s="2">
        <v>278751.48390971497</v>
      </c>
      <c r="K7" s="2">
        <v>288140.70591814356</v>
      </c>
      <c r="L7" s="2">
        <v>0</v>
      </c>
      <c r="M7" s="2">
        <v>0</v>
      </c>
      <c r="N7" s="2">
        <v>0</v>
      </c>
      <c r="O7" s="2">
        <v>513185.95212301053</v>
      </c>
      <c r="P7" s="2">
        <v>3781.9627818774129</v>
      </c>
      <c r="Q7" s="2">
        <v>0</v>
      </c>
      <c r="R7" s="1">
        <v>0</v>
      </c>
      <c r="S7" s="2">
        <v>0</v>
      </c>
      <c r="T7" s="2">
        <v>14799.375909523731</v>
      </c>
      <c r="U7" s="2">
        <v>1041680.7371566716</v>
      </c>
      <c r="V7" s="2">
        <v>0</v>
      </c>
      <c r="W7" s="2">
        <v>540.53684214994905</v>
      </c>
      <c r="X7" s="2">
        <v>6533.3940202866479</v>
      </c>
      <c r="Y7" s="2">
        <v>7849.3016182913871</v>
      </c>
      <c r="Z7" s="2">
        <v>103212.67226302893</v>
      </c>
      <c r="AA7" s="17">
        <v>0</v>
      </c>
    </row>
    <row r="8" spans="2:27" x14ac:dyDescent="0.35">
      <c r="B8" s="34" t="s">
        <v>43</v>
      </c>
      <c r="C8" s="34">
        <v>2028</v>
      </c>
      <c r="D8" s="68">
        <f t="shared" si="0"/>
        <v>3350968.0771371168</v>
      </c>
      <c r="E8" s="60">
        <v>426499.30393686483</v>
      </c>
      <c r="F8" s="1">
        <v>14175.249948268636</v>
      </c>
      <c r="G8" s="1">
        <v>208644.60239010851</v>
      </c>
      <c r="H8" s="1">
        <v>448760.99353822297</v>
      </c>
      <c r="I8" s="1">
        <v>21399.742689970783</v>
      </c>
      <c r="J8" s="1">
        <v>278751.48390971497</v>
      </c>
      <c r="K8" s="1">
        <v>288140.70591814356</v>
      </c>
      <c r="L8" s="1">
        <v>0</v>
      </c>
      <c r="M8" s="1">
        <v>0</v>
      </c>
      <c r="N8" s="1">
        <v>0</v>
      </c>
      <c r="O8" s="1">
        <v>513185.95212301053</v>
      </c>
      <c r="P8" s="1">
        <v>3781.9627818774129</v>
      </c>
      <c r="Q8" s="1">
        <v>0</v>
      </c>
      <c r="R8" s="1">
        <v>0</v>
      </c>
      <c r="S8" s="1">
        <v>0</v>
      </c>
      <c r="T8" s="1">
        <v>14799.375909523731</v>
      </c>
      <c r="U8" s="1">
        <v>1014692.7992476535</v>
      </c>
      <c r="V8" s="1">
        <v>0</v>
      </c>
      <c r="W8" s="1">
        <v>540.53684214994905</v>
      </c>
      <c r="X8" s="1">
        <v>6533.3940202866479</v>
      </c>
      <c r="Y8" s="1">
        <v>7849.3016182913871</v>
      </c>
      <c r="Z8" s="1">
        <v>103212.67226302893</v>
      </c>
      <c r="AA8" s="21">
        <v>0</v>
      </c>
    </row>
    <row r="9" spans="2:27" ht="15" thickBot="1" x14ac:dyDescent="0.4">
      <c r="B9" s="35" t="s">
        <v>44</v>
      </c>
      <c r="C9" s="54">
        <v>2028</v>
      </c>
      <c r="D9" s="69">
        <f t="shared" si="0"/>
        <v>3323980.1392280986</v>
      </c>
      <c r="E9" s="62">
        <v>426499.30393686483</v>
      </c>
      <c r="F9" s="18">
        <v>14175.249948268636</v>
      </c>
      <c r="G9" s="18">
        <v>208644.60239010851</v>
      </c>
      <c r="H9" s="18">
        <v>448760.99353822297</v>
      </c>
      <c r="I9" s="18">
        <v>21399.742689970783</v>
      </c>
      <c r="J9" s="18">
        <v>278751.48390971497</v>
      </c>
      <c r="K9" s="18">
        <v>288140.70591814356</v>
      </c>
      <c r="L9" s="18">
        <v>0</v>
      </c>
      <c r="M9" s="18">
        <v>0</v>
      </c>
      <c r="N9" s="18">
        <v>0</v>
      </c>
      <c r="O9" s="18">
        <v>513185.95212301053</v>
      </c>
      <c r="P9" s="18">
        <v>3781.9627818774129</v>
      </c>
      <c r="Q9" s="18">
        <v>0</v>
      </c>
      <c r="R9" s="19">
        <v>0</v>
      </c>
      <c r="S9" s="18">
        <v>0</v>
      </c>
      <c r="T9" s="18">
        <v>14799.375909523731</v>
      </c>
      <c r="U9" s="18">
        <v>987704.86133863532</v>
      </c>
      <c r="V9" s="18">
        <v>0</v>
      </c>
      <c r="W9" s="18">
        <v>540.53684214994905</v>
      </c>
      <c r="X9" s="18">
        <v>6533.3940202866479</v>
      </c>
      <c r="Y9" s="18">
        <v>7849.3016182913871</v>
      </c>
      <c r="Z9" s="18">
        <v>103212.67226302893</v>
      </c>
      <c r="AA9" s="20">
        <v>0</v>
      </c>
    </row>
    <row r="10" spans="2:27" x14ac:dyDescent="0.35">
      <c r="B10" s="33" t="s">
        <v>45</v>
      </c>
      <c r="C10" s="33">
        <v>2028</v>
      </c>
      <c r="D10" s="67">
        <f t="shared" ref="D10:D17" si="1">SUM(E10:AA10)</f>
        <v>3665052.1363966335</v>
      </c>
      <c r="E10" s="63">
        <v>417795.23650958185</v>
      </c>
      <c r="F10" s="15">
        <v>13885.95913299785</v>
      </c>
      <c r="G10" s="15">
        <v>204386.54928010626</v>
      </c>
      <c r="H10" s="15">
        <v>448760.99353822297</v>
      </c>
      <c r="I10" s="15">
        <v>21399.742689970783</v>
      </c>
      <c r="J10" s="15">
        <v>278751.48390971497</v>
      </c>
      <c r="K10" s="15">
        <v>288140.70591814356</v>
      </c>
      <c r="L10" s="15">
        <v>0</v>
      </c>
      <c r="M10" s="15">
        <v>0</v>
      </c>
      <c r="N10" s="15">
        <v>0</v>
      </c>
      <c r="O10" s="15">
        <v>502712.76942662254</v>
      </c>
      <c r="P10" s="15">
        <v>3781.9627818774129</v>
      </c>
      <c r="Q10" s="15">
        <v>0</v>
      </c>
      <c r="R10" s="14">
        <v>0</v>
      </c>
      <c r="S10" s="15">
        <v>0</v>
      </c>
      <c r="T10" s="15">
        <v>14497.347829737537</v>
      </c>
      <c r="U10" s="15">
        <v>1355214.4174674056</v>
      </c>
      <c r="V10" s="15">
        <v>0</v>
      </c>
      <c r="W10" s="15">
        <v>529.50547802443998</v>
      </c>
      <c r="X10" s="15">
        <v>6400.0594484440653</v>
      </c>
      <c r="Y10" s="15">
        <v>7689.1117893466653</v>
      </c>
      <c r="Z10" s="15">
        <v>101106.29119643646</v>
      </c>
      <c r="AA10" s="16">
        <v>0</v>
      </c>
    </row>
    <row r="11" spans="2:27" x14ac:dyDescent="0.35">
      <c r="B11" s="34" t="s">
        <v>46</v>
      </c>
      <c r="C11" s="34">
        <v>2028</v>
      </c>
      <c r="D11" s="68">
        <f t="shared" si="1"/>
        <v>3565315.6290652496</v>
      </c>
      <c r="E11" s="61">
        <v>417795.23650958185</v>
      </c>
      <c r="F11" s="2">
        <v>13885.95913299785</v>
      </c>
      <c r="G11" s="2">
        <v>204386.54928010626</v>
      </c>
      <c r="H11" s="2">
        <v>448760.99353822297</v>
      </c>
      <c r="I11" s="2">
        <v>21399.742689970783</v>
      </c>
      <c r="J11" s="2">
        <v>278751.48390971497</v>
      </c>
      <c r="K11" s="2">
        <v>288140.70591814356</v>
      </c>
      <c r="L11" s="2">
        <v>0</v>
      </c>
      <c r="M11" s="2">
        <v>0</v>
      </c>
      <c r="N11" s="2">
        <v>0</v>
      </c>
      <c r="O11" s="2">
        <v>502712.76942662254</v>
      </c>
      <c r="P11" s="2">
        <v>3781.9627818774129</v>
      </c>
      <c r="Q11" s="2">
        <v>0</v>
      </c>
      <c r="R11" s="1">
        <v>0</v>
      </c>
      <c r="S11" s="2">
        <v>0</v>
      </c>
      <c r="T11" s="2">
        <v>14497.347829737537</v>
      </c>
      <c r="U11" s="2">
        <v>1255477.9101360217</v>
      </c>
      <c r="V11" s="2">
        <v>0</v>
      </c>
      <c r="W11" s="2">
        <v>529.50547802443998</v>
      </c>
      <c r="X11" s="2">
        <v>6400.0594484440653</v>
      </c>
      <c r="Y11" s="2">
        <v>7689.1117893466653</v>
      </c>
      <c r="Z11" s="2">
        <v>101106.29119643646</v>
      </c>
      <c r="AA11" s="17">
        <v>0</v>
      </c>
    </row>
    <row r="12" spans="2:27" x14ac:dyDescent="0.35">
      <c r="B12" s="34" t="s">
        <v>47</v>
      </c>
      <c r="C12" s="34">
        <v>2028</v>
      </c>
      <c r="D12" s="68">
        <f t="shared" si="1"/>
        <v>3538099.5984734297</v>
      </c>
      <c r="E12" s="60">
        <v>417795.23650958185</v>
      </c>
      <c r="F12" s="1">
        <v>13885.95913299785</v>
      </c>
      <c r="G12" s="1">
        <v>204386.54928010626</v>
      </c>
      <c r="H12" s="1">
        <v>448760.99353822297</v>
      </c>
      <c r="I12" s="1">
        <v>21399.742689970783</v>
      </c>
      <c r="J12" s="1">
        <v>278751.48390971497</v>
      </c>
      <c r="K12" s="1">
        <v>288140.70591814356</v>
      </c>
      <c r="L12" s="1">
        <v>0</v>
      </c>
      <c r="M12" s="1">
        <v>0</v>
      </c>
      <c r="N12" s="1">
        <v>0</v>
      </c>
      <c r="O12" s="1">
        <v>502712.76942662254</v>
      </c>
      <c r="P12" s="1">
        <v>3781.9627818774129</v>
      </c>
      <c r="Q12" s="1">
        <v>0</v>
      </c>
      <c r="R12" s="1">
        <v>0</v>
      </c>
      <c r="S12" s="1">
        <v>0</v>
      </c>
      <c r="T12" s="1">
        <v>14497.347829737537</v>
      </c>
      <c r="U12" s="1">
        <v>1228261.879544202</v>
      </c>
      <c r="V12" s="1">
        <v>0</v>
      </c>
      <c r="W12" s="1">
        <v>529.50547802443998</v>
      </c>
      <c r="X12" s="1">
        <v>6400.0594484440653</v>
      </c>
      <c r="Y12" s="1">
        <v>7689.1117893466653</v>
      </c>
      <c r="Z12" s="1">
        <v>101106.29119643646</v>
      </c>
      <c r="AA12" s="21">
        <v>0</v>
      </c>
    </row>
    <row r="13" spans="2:27" ht="15" thickBot="1" x14ac:dyDescent="0.4">
      <c r="B13" s="35" t="s">
        <v>48</v>
      </c>
      <c r="C13" s="54">
        <v>2028</v>
      </c>
      <c r="D13" s="69">
        <f t="shared" si="1"/>
        <v>3510883.5678816102</v>
      </c>
      <c r="E13" s="62">
        <v>417795.23650958185</v>
      </c>
      <c r="F13" s="18">
        <v>13885.95913299785</v>
      </c>
      <c r="G13" s="18">
        <v>204386.54928010626</v>
      </c>
      <c r="H13" s="18">
        <v>448760.99353822297</v>
      </c>
      <c r="I13" s="18">
        <v>21399.742689970783</v>
      </c>
      <c r="J13" s="18">
        <v>278751.48390971497</v>
      </c>
      <c r="K13" s="18">
        <v>288140.70591814356</v>
      </c>
      <c r="L13" s="18">
        <v>0</v>
      </c>
      <c r="M13" s="18">
        <v>0</v>
      </c>
      <c r="N13" s="18">
        <v>0</v>
      </c>
      <c r="O13" s="18">
        <v>502712.76942662254</v>
      </c>
      <c r="P13" s="18">
        <v>3781.9627818774129</v>
      </c>
      <c r="Q13" s="18">
        <v>0</v>
      </c>
      <c r="R13" s="19">
        <v>0</v>
      </c>
      <c r="S13" s="18">
        <v>0</v>
      </c>
      <c r="T13" s="18">
        <v>14497.347829737537</v>
      </c>
      <c r="U13" s="18">
        <v>1201045.8489523823</v>
      </c>
      <c r="V13" s="18">
        <v>0</v>
      </c>
      <c r="W13" s="18">
        <v>529.50547802443998</v>
      </c>
      <c r="X13" s="18">
        <v>6400.0594484440653</v>
      </c>
      <c r="Y13" s="18">
        <v>7689.1117893466653</v>
      </c>
      <c r="Z13" s="18">
        <v>101106.29119643646</v>
      </c>
      <c r="AA13" s="20">
        <v>0</v>
      </c>
    </row>
    <row r="14" spans="2:27" x14ac:dyDescent="0.35">
      <c r="B14" s="33" t="s">
        <v>49</v>
      </c>
      <c r="C14" s="33">
        <v>2028</v>
      </c>
      <c r="D14" s="67">
        <f t="shared" si="1"/>
        <v>3665052.1363966335</v>
      </c>
      <c r="E14" s="59">
        <v>417795.23650958185</v>
      </c>
      <c r="F14" s="14">
        <v>13885.95913299785</v>
      </c>
      <c r="G14" s="14">
        <v>204386.54928010626</v>
      </c>
      <c r="H14" s="14">
        <v>448760.99353822297</v>
      </c>
      <c r="I14" s="14">
        <v>21399.742689970783</v>
      </c>
      <c r="J14" s="14">
        <v>278751.48390971497</v>
      </c>
      <c r="K14" s="14">
        <v>288140.70591814356</v>
      </c>
      <c r="L14" s="14">
        <v>0</v>
      </c>
      <c r="M14" s="14">
        <v>0</v>
      </c>
      <c r="N14" s="14">
        <v>0</v>
      </c>
      <c r="O14" s="14">
        <v>502712.76942662254</v>
      </c>
      <c r="P14" s="14">
        <v>3781.9627818774129</v>
      </c>
      <c r="Q14" s="14">
        <v>0</v>
      </c>
      <c r="R14" s="14">
        <v>0</v>
      </c>
      <c r="S14" s="14">
        <v>0</v>
      </c>
      <c r="T14" s="14">
        <v>14497.347829737537</v>
      </c>
      <c r="U14" s="14">
        <v>1355214.4174674056</v>
      </c>
      <c r="V14" s="14">
        <v>0</v>
      </c>
      <c r="W14" s="14">
        <v>529.50547802443998</v>
      </c>
      <c r="X14" s="14">
        <v>6400.0594484440653</v>
      </c>
      <c r="Y14" s="14">
        <v>7689.1117893466653</v>
      </c>
      <c r="Z14" s="14">
        <v>101106.29119643646</v>
      </c>
      <c r="AA14" s="55">
        <v>0</v>
      </c>
    </row>
    <row r="15" spans="2:27" x14ac:dyDescent="0.35">
      <c r="B15" s="34" t="s">
        <v>50</v>
      </c>
      <c r="C15" s="34">
        <v>2028</v>
      </c>
      <c r="D15" s="68">
        <f t="shared" si="1"/>
        <v>3359297.9902174165</v>
      </c>
      <c r="E15" s="60">
        <v>417795.23650958185</v>
      </c>
      <c r="F15" s="1">
        <v>13885.95913299785</v>
      </c>
      <c r="G15" s="1">
        <v>204386.54928010626</v>
      </c>
      <c r="H15" s="1">
        <v>448760.99353822297</v>
      </c>
      <c r="I15" s="1">
        <v>21399.742689970783</v>
      </c>
      <c r="J15" s="1">
        <v>278751.48390971497</v>
      </c>
      <c r="K15" s="1">
        <v>288140.70591814356</v>
      </c>
      <c r="L15" s="1">
        <v>0</v>
      </c>
      <c r="M15" s="1">
        <v>0</v>
      </c>
      <c r="N15" s="1">
        <v>0</v>
      </c>
      <c r="O15" s="1">
        <v>502712.76942662254</v>
      </c>
      <c r="P15" s="1">
        <v>3781.9627818774129</v>
      </c>
      <c r="Q15" s="1">
        <v>0</v>
      </c>
      <c r="R15" s="1">
        <v>0</v>
      </c>
      <c r="S15" s="1">
        <v>0</v>
      </c>
      <c r="T15" s="1">
        <v>14497.347829737537</v>
      </c>
      <c r="U15" s="1">
        <v>1049460.2712881884</v>
      </c>
      <c r="V15" s="1">
        <v>0</v>
      </c>
      <c r="W15" s="1">
        <v>529.50547802443998</v>
      </c>
      <c r="X15" s="1">
        <v>6400.0594484440653</v>
      </c>
      <c r="Y15" s="1">
        <v>7689.1117893466653</v>
      </c>
      <c r="Z15" s="1">
        <v>101106.29119643646</v>
      </c>
      <c r="AA15" s="21">
        <v>0</v>
      </c>
    </row>
    <row r="16" spans="2:27" x14ac:dyDescent="0.35">
      <c r="B16" s="34" t="s">
        <v>51</v>
      </c>
      <c r="C16" s="34">
        <v>2028</v>
      </c>
      <c r="D16" s="68">
        <f t="shared" si="1"/>
        <v>3332081.9596255966</v>
      </c>
      <c r="E16" s="60">
        <v>417795.23650958185</v>
      </c>
      <c r="F16" s="1">
        <v>13885.95913299785</v>
      </c>
      <c r="G16" s="1">
        <v>204386.54928010626</v>
      </c>
      <c r="H16" s="1">
        <v>448760.99353822297</v>
      </c>
      <c r="I16" s="1">
        <v>21399.742689970783</v>
      </c>
      <c r="J16" s="1">
        <v>278751.48390971497</v>
      </c>
      <c r="K16" s="1">
        <v>288140.70591814356</v>
      </c>
      <c r="L16" s="1">
        <v>0</v>
      </c>
      <c r="M16" s="1">
        <v>0</v>
      </c>
      <c r="N16" s="1">
        <v>0</v>
      </c>
      <c r="O16" s="1">
        <v>502712.76942662254</v>
      </c>
      <c r="P16" s="1">
        <v>3781.9627818774129</v>
      </c>
      <c r="Q16" s="1">
        <v>0</v>
      </c>
      <c r="R16" s="1">
        <v>0</v>
      </c>
      <c r="S16" s="1">
        <v>0</v>
      </c>
      <c r="T16" s="1">
        <v>14497.347829737537</v>
      </c>
      <c r="U16" s="1">
        <v>1022244.2406963687</v>
      </c>
      <c r="V16" s="1">
        <v>0</v>
      </c>
      <c r="W16" s="1">
        <v>529.50547802443998</v>
      </c>
      <c r="X16" s="1">
        <v>6400.0594484440653</v>
      </c>
      <c r="Y16" s="1">
        <v>7689.1117893466653</v>
      </c>
      <c r="Z16" s="1">
        <v>101106.29119643646</v>
      </c>
      <c r="AA16" s="21">
        <v>0</v>
      </c>
    </row>
    <row r="17" spans="2:27" ht="15" thickBot="1" x14ac:dyDescent="0.4">
      <c r="B17" s="35" t="s">
        <v>52</v>
      </c>
      <c r="C17" s="54">
        <v>2028</v>
      </c>
      <c r="D17" s="69">
        <f t="shared" si="1"/>
        <v>3304865.9290337772</v>
      </c>
      <c r="E17" s="64">
        <v>417795.23650958185</v>
      </c>
      <c r="F17" s="19">
        <v>13885.95913299785</v>
      </c>
      <c r="G17" s="19">
        <v>204386.54928010626</v>
      </c>
      <c r="H17" s="19">
        <v>448760.99353822297</v>
      </c>
      <c r="I17" s="19">
        <v>21399.742689970783</v>
      </c>
      <c r="J17" s="19">
        <v>278751.48390971497</v>
      </c>
      <c r="K17" s="19">
        <v>288140.70591814356</v>
      </c>
      <c r="L17" s="19">
        <v>0</v>
      </c>
      <c r="M17" s="19">
        <v>0</v>
      </c>
      <c r="N17" s="19">
        <v>0</v>
      </c>
      <c r="O17" s="19">
        <v>502712.76942662254</v>
      </c>
      <c r="P17" s="19">
        <v>3781.9627818774129</v>
      </c>
      <c r="Q17" s="19">
        <v>0</v>
      </c>
      <c r="R17" s="19">
        <v>0</v>
      </c>
      <c r="S17" s="19">
        <v>0</v>
      </c>
      <c r="T17" s="19">
        <v>14497.347829737537</v>
      </c>
      <c r="U17" s="19">
        <v>995028.21010454919</v>
      </c>
      <c r="V17" s="19">
        <v>0</v>
      </c>
      <c r="W17" s="19">
        <v>529.50547802443998</v>
      </c>
      <c r="X17" s="19">
        <v>6400.0594484440653</v>
      </c>
      <c r="Y17" s="19">
        <v>7689.1117893466653</v>
      </c>
      <c r="Z17" s="19">
        <v>101106.29119643646</v>
      </c>
      <c r="AA17" s="56">
        <v>0</v>
      </c>
    </row>
    <row r="18" spans="2:27" ht="15" thickBot="1" x14ac:dyDescent="0.4"/>
    <row r="19" spans="2:27" ht="17" thickBot="1" x14ac:dyDescent="0.5">
      <c r="B19" s="28" t="s">
        <v>53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</row>
    <row r="20" spans="2:27" ht="14.5" customHeight="1" x14ac:dyDescent="0.35">
      <c r="B20" s="43" t="s">
        <v>0</v>
      </c>
      <c r="C20" s="31" t="s">
        <v>1</v>
      </c>
      <c r="D20" s="65" t="s">
        <v>56</v>
      </c>
      <c r="E20" s="70" t="s">
        <v>3</v>
      </c>
      <c r="F20" s="36" t="s">
        <v>4</v>
      </c>
      <c r="G20" s="36"/>
      <c r="H20" s="38" t="s">
        <v>5</v>
      </c>
      <c r="I20" s="36" t="s">
        <v>6</v>
      </c>
      <c r="J20" s="36"/>
      <c r="K20" s="38" t="s">
        <v>7</v>
      </c>
      <c r="L20" s="38" t="s">
        <v>8</v>
      </c>
      <c r="M20" s="38" t="s">
        <v>9</v>
      </c>
      <c r="N20" s="38" t="s">
        <v>10</v>
      </c>
      <c r="O20" s="38" t="s">
        <v>11</v>
      </c>
      <c r="P20" s="38" t="s">
        <v>12</v>
      </c>
      <c r="Q20" s="38" t="s">
        <v>13</v>
      </c>
      <c r="R20" s="37" t="s">
        <v>57</v>
      </c>
      <c r="S20" s="38" t="s">
        <v>14</v>
      </c>
      <c r="T20" s="38"/>
      <c r="U20" s="38" t="s">
        <v>15</v>
      </c>
      <c r="V20" s="37" t="s">
        <v>16</v>
      </c>
      <c r="W20" s="38" t="s">
        <v>17</v>
      </c>
      <c r="X20" s="38"/>
      <c r="Y20" s="38" t="s">
        <v>18</v>
      </c>
      <c r="Z20" s="38"/>
      <c r="AA20" s="39" t="s">
        <v>19</v>
      </c>
    </row>
    <row r="21" spans="2:27" ht="15" thickBot="1" x14ac:dyDescent="0.4">
      <c r="B21" s="44"/>
      <c r="C21" s="50"/>
      <c r="D21" s="71"/>
      <c r="E21" s="52"/>
      <c r="F21" s="8" t="s">
        <v>20</v>
      </c>
      <c r="G21" s="8" t="s">
        <v>21</v>
      </c>
      <c r="H21" s="9"/>
      <c r="I21" s="8" t="s">
        <v>20</v>
      </c>
      <c r="J21" s="8" t="s">
        <v>22</v>
      </c>
      <c r="K21" s="9"/>
      <c r="L21" s="9"/>
      <c r="M21" s="9"/>
      <c r="N21" s="9"/>
      <c r="O21" s="9"/>
      <c r="P21" s="9"/>
      <c r="Q21" s="9"/>
      <c r="R21" s="22"/>
      <c r="S21" s="8" t="s">
        <v>23</v>
      </c>
      <c r="T21" s="8" t="s">
        <v>24</v>
      </c>
      <c r="U21" s="9"/>
      <c r="V21" s="26"/>
      <c r="W21" s="8" t="s">
        <v>20</v>
      </c>
      <c r="X21" s="8" t="s">
        <v>22</v>
      </c>
      <c r="Y21" s="8" t="s">
        <v>20</v>
      </c>
      <c r="Z21" s="8" t="s">
        <v>22</v>
      </c>
      <c r="AA21" s="40"/>
    </row>
    <row r="22" spans="2:27" ht="16.5" customHeight="1" thickBot="1" x14ac:dyDescent="0.4">
      <c r="B22" s="45" t="s">
        <v>25</v>
      </c>
      <c r="C22" s="51" t="s">
        <v>26</v>
      </c>
      <c r="D22" s="72" t="s">
        <v>27</v>
      </c>
      <c r="E22" s="49" t="s">
        <v>27</v>
      </c>
      <c r="F22" s="41" t="s">
        <v>27</v>
      </c>
      <c r="G22" s="41" t="s">
        <v>27</v>
      </c>
      <c r="H22" s="41" t="s">
        <v>27</v>
      </c>
      <c r="I22" s="41" t="s">
        <v>27</v>
      </c>
      <c r="J22" s="41" t="s">
        <v>27</v>
      </c>
      <c r="K22" s="41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1" t="s">
        <v>27</v>
      </c>
      <c r="R22" s="41" t="s">
        <v>27</v>
      </c>
      <c r="S22" s="41" t="s">
        <v>27</v>
      </c>
      <c r="T22" s="41" t="s">
        <v>27</v>
      </c>
      <c r="U22" s="41" t="s">
        <v>27</v>
      </c>
      <c r="V22" s="41" t="s">
        <v>27</v>
      </c>
      <c r="W22" s="41" t="s">
        <v>27</v>
      </c>
      <c r="X22" s="41" t="s">
        <v>27</v>
      </c>
      <c r="Y22" s="41" t="s">
        <v>27</v>
      </c>
      <c r="Z22" s="41" t="s">
        <v>27</v>
      </c>
      <c r="AA22" s="42" t="s">
        <v>27</v>
      </c>
    </row>
    <row r="23" spans="2:27" x14ac:dyDescent="0.35">
      <c r="B23" s="46" t="s">
        <v>41</v>
      </c>
      <c r="C23" s="33">
        <v>2029</v>
      </c>
      <c r="D23" s="67">
        <f t="shared" ref="D23:D34" si="2">SUM(E23:AA23)</f>
        <v>3919412.6153151272</v>
      </c>
      <c r="E23" s="59">
        <v>411777.25776347925</v>
      </c>
      <c r="F23" s="15">
        <v>13862.073052800704</v>
      </c>
      <c r="G23" s="15">
        <v>211868.52463337246</v>
      </c>
      <c r="H23" s="15">
        <v>468504.09888560895</v>
      </c>
      <c r="I23" s="15">
        <v>39553.968206975631</v>
      </c>
      <c r="J23" s="15">
        <v>540553.09761785739</v>
      </c>
      <c r="K23" s="15">
        <v>283112.96036920644</v>
      </c>
      <c r="L23" s="15">
        <v>0</v>
      </c>
      <c r="M23" s="15">
        <v>0</v>
      </c>
      <c r="N23" s="15">
        <v>0</v>
      </c>
      <c r="O23" s="15">
        <v>493708.78875355207</v>
      </c>
      <c r="P23" s="15">
        <v>11337.236034475607</v>
      </c>
      <c r="Q23" s="15">
        <v>0</v>
      </c>
      <c r="R23" s="15">
        <v>0</v>
      </c>
      <c r="S23" s="15">
        <v>0</v>
      </c>
      <c r="T23" s="15">
        <v>14514.995534734791</v>
      </c>
      <c r="U23" s="15">
        <v>1306940.6969755229</v>
      </c>
      <c r="V23" s="15">
        <v>0</v>
      </c>
      <c r="W23" s="15">
        <v>539.62754476621501</v>
      </c>
      <c r="X23" s="15">
        <v>6522.4034686233736</v>
      </c>
      <c r="Y23" s="15">
        <v>8052.8441208796539</v>
      </c>
      <c r="Z23" s="15">
        <v>108564.04235327216</v>
      </c>
      <c r="AA23" s="16">
        <v>0</v>
      </c>
    </row>
    <row r="24" spans="2:27" x14ac:dyDescent="0.35">
      <c r="B24" s="47" t="s">
        <v>42</v>
      </c>
      <c r="C24" s="34">
        <v>2029</v>
      </c>
      <c r="D24" s="68">
        <f t="shared" si="2"/>
        <v>3623812.4398509362</v>
      </c>
      <c r="E24" s="60">
        <v>411777.25776347925</v>
      </c>
      <c r="F24" s="2">
        <v>13862.073052800704</v>
      </c>
      <c r="G24" s="2">
        <v>211868.52463337246</v>
      </c>
      <c r="H24" s="2">
        <v>468504.09888560895</v>
      </c>
      <c r="I24" s="2">
        <v>39553.968206975631</v>
      </c>
      <c r="J24" s="2">
        <v>540553.09761785739</v>
      </c>
      <c r="K24" s="2">
        <v>283112.96036920644</v>
      </c>
      <c r="L24" s="2">
        <v>0</v>
      </c>
      <c r="M24" s="2">
        <v>0</v>
      </c>
      <c r="N24" s="2">
        <v>0</v>
      </c>
      <c r="O24" s="2">
        <v>493708.78875355207</v>
      </c>
      <c r="P24" s="2">
        <v>11337.236034475607</v>
      </c>
      <c r="Q24" s="2">
        <v>0</v>
      </c>
      <c r="R24" s="2">
        <v>0</v>
      </c>
      <c r="S24" s="2">
        <v>0</v>
      </c>
      <c r="T24" s="2">
        <v>14514.995534734791</v>
      </c>
      <c r="U24" s="2">
        <v>1011340.5215113317</v>
      </c>
      <c r="V24" s="2">
        <v>0</v>
      </c>
      <c r="W24" s="2">
        <v>539.62754476621501</v>
      </c>
      <c r="X24" s="2">
        <v>6522.4034686233736</v>
      </c>
      <c r="Y24" s="2">
        <v>8052.8441208796539</v>
      </c>
      <c r="Z24" s="2">
        <v>108564.04235327216</v>
      </c>
      <c r="AA24" s="17">
        <v>0</v>
      </c>
    </row>
    <row r="25" spans="2:27" x14ac:dyDescent="0.35">
      <c r="B25" s="47" t="s">
        <v>43</v>
      </c>
      <c r="C25" s="34">
        <v>2029</v>
      </c>
      <c r="D25" s="68">
        <f t="shared" si="2"/>
        <v>3597610.55838587</v>
      </c>
      <c r="E25" s="61">
        <v>411777.25776347925</v>
      </c>
      <c r="F25" s="2">
        <v>13862.073052800704</v>
      </c>
      <c r="G25" s="2">
        <v>211868.52463337246</v>
      </c>
      <c r="H25" s="2">
        <v>468504.09888560895</v>
      </c>
      <c r="I25" s="2">
        <v>39553.968206975631</v>
      </c>
      <c r="J25" s="2">
        <v>540553.09761785739</v>
      </c>
      <c r="K25" s="2">
        <v>283112.96036920644</v>
      </c>
      <c r="L25" s="2">
        <v>0</v>
      </c>
      <c r="M25" s="2">
        <v>0</v>
      </c>
      <c r="N25" s="2">
        <v>0</v>
      </c>
      <c r="O25" s="2">
        <v>493708.78875355207</v>
      </c>
      <c r="P25" s="2">
        <v>11337.236034475607</v>
      </c>
      <c r="Q25" s="2">
        <v>0</v>
      </c>
      <c r="R25" s="2">
        <v>0</v>
      </c>
      <c r="S25" s="2">
        <v>0</v>
      </c>
      <c r="T25" s="2">
        <v>14514.995534734791</v>
      </c>
      <c r="U25" s="2">
        <v>985138.64004626544</v>
      </c>
      <c r="V25" s="2">
        <v>0</v>
      </c>
      <c r="W25" s="2">
        <v>539.62754476621501</v>
      </c>
      <c r="X25" s="2">
        <v>6522.4034686233736</v>
      </c>
      <c r="Y25" s="2">
        <v>8052.8441208796539</v>
      </c>
      <c r="Z25" s="2">
        <v>108564.04235327216</v>
      </c>
      <c r="AA25" s="17">
        <v>0</v>
      </c>
    </row>
    <row r="26" spans="2:27" ht="15" thickBot="1" x14ac:dyDescent="0.4">
      <c r="B26" s="48" t="s">
        <v>44</v>
      </c>
      <c r="C26" s="35">
        <v>2029</v>
      </c>
      <c r="D26" s="69">
        <f t="shared" si="2"/>
        <v>3571408.6769208037</v>
      </c>
      <c r="E26" s="62">
        <v>411777.25776347925</v>
      </c>
      <c r="F26" s="18">
        <v>13862.073052800704</v>
      </c>
      <c r="G26" s="18">
        <v>211868.52463337246</v>
      </c>
      <c r="H26" s="18">
        <v>468504.09888560895</v>
      </c>
      <c r="I26" s="18">
        <v>39553.968206975631</v>
      </c>
      <c r="J26" s="18">
        <v>540553.09761785739</v>
      </c>
      <c r="K26" s="18">
        <v>283112.96036920644</v>
      </c>
      <c r="L26" s="18">
        <v>0</v>
      </c>
      <c r="M26" s="18">
        <v>0</v>
      </c>
      <c r="N26" s="18">
        <v>0</v>
      </c>
      <c r="O26" s="18">
        <v>493708.78875355207</v>
      </c>
      <c r="P26" s="18">
        <v>11337.236034475607</v>
      </c>
      <c r="Q26" s="18">
        <v>0</v>
      </c>
      <c r="R26" s="18">
        <v>0</v>
      </c>
      <c r="S26" s="19">
        <v>0</v>
      </c>
      <c r="T26" s="18">
        <v>14514.995534734791</v>
      </c>
      <c r="U26" s="18">
        <v>958936.75858119933</v>
      </c>
      <c r="V26" s="18">
        <v>0</v>
      </c>
      <c r="W26" s="18">
        <v>539.62754476621501</v>
      </c>
      <c r="X26" s="18">
        <v>6522.4034686233736</v>
      </c>
      <c r="Y26" s="18">
        <v>8052.8441208796539</v>
      </c>
      <c r="Z26" s="18">
        <v>108564.04235327216</v>
      </c>
      <c r="AA26" s="20">
        <v>0</v>
      </c>
    </row>
    <row r="27" spans="2:27" x14ac:dyDescent="0.35">
      <c r="B27" s="46" t="s">
        <v>45</v>
      </c>
      <c r="C27" s="33">
        <v>2029</v>
      </c>
      <c r="D27" s="67">
        <f t="shared" si="2"/>
        <v>4137155.0656106765</v>
      </c>
      <c r="E27" s="63">
        <v>403373.6402581021</v>
      </c>
      <c r="F27" s="15">
        <v>13579.173602743547</v>
      </c>
      <c r="G27" s="15">
        <v>207544.67719187506</v>
      </c>
      <c r="H27" s="15">
        <v>468504.09888560895</v>
      </c>
      <c r="I27" s="15">
        <v>39553.968206975631</v>
      </c>
      <c r="J27" s="15">
        <v>540553.09761785739</v>
      </c>
      <c r="K27" s="15">
        <v>283112.96036920644</v>
      </c>
      <c r="L27" s="15">
        <v>0</v>
      </c>
      <c r="M27" s="15">
        <v>0</v>
      </c>
      <c r="N27" s="15">
        <v>0</v>
      </c>
      <c r="O27" s="15">
        <v>483633.0991871531</v>
      </c>
      <c r="P27" s="15">
        <v>11337.236034475607</v>
      </c>
      <c r="Q27" s="15">
        <v>0</v>
      </c>
      <c r="R27" s="15">
        <v>0</v>
      </c>
      <c r="S27" s="14">
        <v>0</v>
      </c>
      <c r="T27" s="15">
        <v>14218.771136066734</v>
      </c>
      <c r="U27" s="15">
        <v>1550589.4851736322</v>
      </c>
      <c r="V27" s="15">
        <v>0</v>
      </c>
      <c r="W27" s="15">
        <v>528.61473773016974</v>
      </c>
      <c r="X27" s="15">
        <v>6389.2931937535104</v>
      </c>
      <c r="Y27" s="15">
        <v>7888.5003633106817</v>
      </c>
      <c r="Z27" s="15">
        <v>106348.44965218498</v>
      </c>
      <c r="AA27" s="16">
        <v>0</v>
      </c>
    </row>
    <row r="28" spans="2:27" x14ac:dyDescent="0.35">
      <c r="B28" s="47" t="s">
        <v>46</v>
      </c>
      <c r="C28" s="34">
        <v>2029</v>
      </c>
      <c r="D28" s="68">
        <f t="shared" si="2"/>
        <v>3805476.1728021135</v>
      </c>
      <c r="E28" s="61">
        <v>403373.6402581021</v>
      </c>
      <c r="F28" s="2">
        <v>13579.173602743547</v>
      </c>
      <c r="G28" s="2">
        <v>207544.67719187506</v>
      </c>
      <c r="H28" s="2">
        <v>468504.09888560895</v>
      </c>
      <c r="I28" s="2">
        <v>39553.968206975631</v>
      </c>
      <c r="J28" s="2">
        <v>540553.09761785739</v>
      </c>
      <c r="K28" s="2">
        <v>283112.96036920644</v>
      </c>
      <c r="L28" s="2">
        <v>0</v>
      </c>
      <c r="M28" s="2">
        <v>0</v>
      </c>
      <c r="N28" s="2">
        <v>0</v>
      </c>
      <c r="O28" s="2">
        <v>483633.0991871531</v>
      </c>
      <c r="P28" s="2">
        <v>11337.236034475607</v>
      </c>
      <c r="Q28" s="2">
        <v>0</v>
      </c>
      <c r="R28" s="1">
        <v>0</v>
      </c>
      <c r="S28" s="2">
        <v>0</v>
      </c>
      <c r="T28" s="2">
        <v>14218.771136066734</v>
      </c>
      <c r="U28" s="2">
        <v>1218910.5923650693</v>
      </c>
      <c r="V28" s="2">
        <v>0</v>
      </c>
      <c r="W28" s="2">
        <v>528.61473773016974</v>
      </c>
      <c r="X28" s="2">
        <v>6389.2931937535104</v>
      </c>
      <c r="Y28" s="2">
        <v>7888.5003633106817</v>
      </c>
      <c r="Z28" s="2">
        <v>106348.44965218498</v>
      </c>
      <c r="AA28" s="17">
        <v>0</v>
      </c>
    </row>
    <row r="29" spans="2:27" x14ac:dyDescent="0.35">
      <c r="B29" s="47" t="s">
        <v>47</v>
      </c>
      <c r="C29" s="34">
        <v>2029</v>
      </c>
      <c r="D29" s="68">
        <f t="shared" si="2"/>
        <v>3779052.842130444</v>
      </c>
      <c r="E29" s="60">
        <v>403373.6402581021</v>
      </c>
      <c r="F29" s="1">
        <v>13579.173602743547</v>
      </c>
      <c r="G29" s="1">
        <v>207544.67719187506</v>
      </c>
      <c r="H29" s="1">
        <v>468504.09888560895</v>
      </c>
      <c r="I29" s="1">
        <v>39553.968206975631</v>
      </c>
      <c r="J29" s="1">
        <v>540553.09761785739</v>
      </c>
      <c r="K29" s="1">
        <v>283112.96036920644</v>
      </c>
      <c r="L29" s="1">
        <v>0</v>
      </c>
      <c r="M29" s="1">
        <v>0</v>
      </c>
      <c r="N29" s="1">
        <v>0</v>
      </c>
      <c r="O29" s="1">
        <v>483633.0991871531</v>
      </c>
      <c r="P29" s="1">
        <v>11337.236034475607</v>
      </c>
      <c r="Q29" s="1">
        <v>0</v>
      </c>
      <c r="R29" s="1">
        <v>0</v>
      </c>
      <c r="S29" s="1">
        <v>0</v>
      </c>
      <c r="T29" s="1">
        <v>14218.771136066734</v>
      </c>
      <c r="U29" s="1">
        <v>1192487.2616933999</v>
      </c>
      <c r="V29" s="1">
        <v>0</v>
      </c>
      <c r="W29" s="1">
        <v>528.61473773016974</v>
      </c>
      <c r="X29" s="1">
        <v>6389.2931937535104</v>
      </c>
      <c r="Y29" s="1">
        <v>7888.5003633106817</v>
      </c>
      <c r="Z29" s="1">
        <v>106348.44965218498</v>
      </c>
      <c r="AA29" s="21">
        <v>0</v>
      </c>
    </row>
    <row r="30" spans="2:27" ht="15" thickBot="1" x14ac:dyDescent="0.4">
      <c r="B30" s="48" t="s">
        <v>48</v>
      </c>
      <c r="C30" s="35">
        <v>2029</v>
      </c>
      <c r="D30" s="69">
        <f t="shared" si="2"/>
        <v>3752629.5114587746</v>
      </c>
      <c r="E30" s="62">
        <v>403373.6402581021</v>
      </c>
      <c r="F30" s="18">
        <v>13579.173602743547</v>
      </c>
      <c r="G30" s="18">
        <v>207544.67719187506</v>
      </c>
      <c r="H30" s="18">
        <v>468504.09888560895</v>
      </c>
      <c r="I30" s="18">
        <v>39553.968206975631</v>
      </c>
      <c r="J30" s="18">
        <v>540553.09761785739</v>
      </c>
      <c r="K30" s="18">
        <v>283112.96036920644</v>
      </c>
      <c r="L30" s="18">
        <v>0</v>
      </c>
      <c r="M30" s="18">
        <v>0</v>
      </c>
      <c r="N30" s="18">
        <v>0</v>
      </c>
      <c r="O30" s="18">
        <v>483633.0991871531</v>
      </c>
      <c r="P30" s="18">
        <v>11337.236034475607</v>
      </c>
      <c r="Q30" s="18">
        <v>0</v>
      </c>
      <c r="R30" s="19">
        <v>0</v>
      </c>
      <c r="S30" s="18">
        <v>0</v>
      </c>
      <c r="T30" s="18">
        <v>14218.771136066734</v>
      </c>
      <c r="U30" s="18">
        <v>1166063.9310217304</v>
      </c>
      <c r="V30" s="18">
        <v>0</v>
      </c>
      <c r="W30" s="18">
        <v>528.61473773016974</v>
      </c>
      <c r="X30" s="18">
        <v>6389.2931937535104</v>
      </c>
      <c r="Y30" s="18">
        <v>7888.5003633106817</v>
      </c>
      <c r="Z30" s="18">
        <v>106348.44965218498</v>
      </c>
      <c r="AA30" s="20">
        <v>0</v>
      </c>
    </row>
    <row r="31" spans="2:27" x14ac:dyDescent="0.35">
      <c r="B31" s="46" t="s">
        <v>49</v>
      </c>
      <c r="C31" s="33">
        <v>2029</v>
      </c>
      <c r="D31" s="67">
        <f t="shared" si="2"/>
        <v>3902307.7333180201</v>
      </c>
      <c r="E31" s="63">
        <v>403373.6402581021</v>
      </c>
      <c r="F31" s="15">
        <v>13579.173602743547</v>
      </c>
      <c r="G31" s="15">
        <v>207544.67719187506</v>
      </c>
      <c r="H31" s="15">
        <v>468504.09888560895</v>
      </c>
      <c r="I31" s="15">
        <v>39553.968206975631</v>
      </c>
      <c r="J31" s="15">
        <v>540553.09761785739</v>
      </c>
      <c r="K31" s="15">
        <v>283112.96036920644</v>
      </c>
      <c r="L31" s="15">
        <v>0</v>
      </c>
      <c r="M31" s="15">
        <v>0</v>
      </c>
      <c r="N31" s="15">
        <v>0</v>
      </c>
      <c r="O31" s="15">
        <v>483633.0991871531</v>
      </c>
      <c r="P31" s="15">
        <v>11337.236034475607</v>
      </c>
      <c r="Q31" s="15">
        <v>0</v>
      </c>
      <c r="R31" s="15">
        <v>0</v>
      </c>
      <c r="S31" s="14">
        <v>0</v>
      </c>
      <c r="T31" s="15">
        <v>14218.771136066734</v>
      </c>
      <c r="U31" s="15">
        <v>1315742.1528809762</v>
      </c>
      <c r="V31" s="15">
        <v>0</v>
      </c>
      <c r="W31" s="15">
        <v>528.61473773016974</v>
      </c>
      <c r="X31" s="15">
        <v>6389.2931937535104</v>
      </c>
      <c r="Y31" s="15">
        <v>7888.5003633106817</v>
      </c>
      <c r="Z31" s="15">
        <v>106348.44965218498</v>
      </c>
      <c r="AA31" s="16">
        <v>0</v>
      </c>
    </row>
    <row r="32" spans="2:27" x14ac:dyDescent="0.35">
      <c r="B32" s="47" t="s">
        <v>50</v>
      </c>
      <c r="C32" s="34">
        <v>2029</v>
      </c>
      <c r="D32" s="68">
        <f t="shared" si="2"/>
        <v>3605459.0477071297</v>
      </c>
      <c r="E32" s="61">
        <v>403373.6402581021</v>
      </c>
      <c r="F32" s="2">
        <v>13579.173602743547</v>
      </c>
      <c r="G32" s="2">
        <v>207544.67719187506</v>
      </c>
      <c r="H32" s="2">
        <v>468504.09888560895</v>
      </c>
      <c r="I32" s="2">
        <v>39553.968206975631</v>
      </c>
      <c r="J32" s="2">
        <v>540553.09761785739</v>
      </c>
      <c r="K32" s="2">
        <v>283112.96036920644</v>
      </c>
      <c r="L32" s="2">
        <v>0</v>
      </c>
      <c r="M32" s="2">
        <v>0</v>
      </c>
      <c r="N32" s="2">
        <v>0</v>
      </c>
      <c r="O32" s="2">
        <v>483633.0991871531</v>
      </c>
      <c r="P32" s="2">
        <v>11337.236034475607</v>
      </c>
      <c r="Q32" s="2">
        <v>0</v>
      </c>
      <c r="R32" s="2">
        <v>0</v>
      </c>
      <c r="S32" s="1">
        <v>0</v>
      </c>
      <c r="T32" s="2">
        <v>14218.771136066734</v>
      </c>
      <c r="U32" s="2">
        <v>1018893.4672700858</v>
      </c>
      <c r="V32" s="2">
        <v>0</v>
      </c>
      <c r="W32" s="2">
        <v>528.61473773016974</v>
      </c>
      <c r="X32" s="2">
        <v>6389.2931937535104</v>
      </c>
      <c r="Y32" s="2">
        <v>7888.5003633106817</v>
      </c>
      <c r="Z32" s="2">
        <v>106348.44965218498</v>
      </c>
      <c r="AA32" s="17">
        <v>0</v>
      </c>
    </row>
    <row r="33" spans="2:27" x14ac:dyDescent="0.35">
      <c r="B33" s="47" t="s">
        <v>51</v>
      </c>
      <c r="C33" s="34">
        <v>2029</v>
      </c>
      <c r="D33" s="68">
        <f t="shared" si="2"/>
        <v>3579035.7170354608</v>
      </c>
      <c r="E33" s="61">
        <v>403373.6402581021</v>
      </c>
      <c r="F33" s="2">
        <v>13579.173602743547</v>
      </c>
      <c r="G33" s="2">
        <v>207544.67719187506</v>
      </c>
      <c r="H33" s="2">
        <v>468504.09888560895</v>
      </c>
      <c r="I33" s="2">
        <v>39553.968206975631</v>
      </c>
      <c r="J33" s="2">
        <v>540553.09761785739</v>
      </c>
      <c r="K33" s="2">
        <v>283112.96036920644</v>
      </c>
      <c r="L33" s="2">
        <v>0</v>
      </c>
      <c r="M33" s="2">
        <v>0</v>
      </c>
      <c r="N33" s="2">
        <v>0</v>
      </c>
      <c r="O33" s="2">
        <v>483633.0991871531</v>
      </c>
      <c r="P33" s="2">
        <v>11337.236034475607</v>
      </c>
      <c r="Q33" s="2">
        <v>0</v>
      </c>
      <c r="R33" s="2">
        <v>0</v>
      </c>
      <c r="S33" s="2">
        <v>0</v>
      </c>
      <c r="T33" s="2">
        <v>14218.771136066734</v>
      </c>
      <c r="U33" s="2">
        <v>992470.13659841637</v>
      </c>
      <c r="V33" s="2">
        <v>0</v>
      </c>
      <c r="W33" s="2">
        <v>528.61473773016974</v>
      </c>
      <c r="X33" s="2">
        <v>6389.2931937535104</v>
      </c>
      <c r="Y33" s="2">
        <v>7888.5003633106817</v>
      </c>
      <c r="Z33" s="2">
        <v>106348.44965218498</v>
      </c>
      <c r="AA33" s="17">
        <v>0</v>
      </c>
    </row>
    <row r="34" spans="2:27" ht="15" thickBot="1" x14ac:dyDescent="0.4">
      <c r="B34" s="48" t="s">
        <v>52</v>
      </c>
      <c r="C34" s="35">
        <v>2029</v>
      </c>
      <c r="D34" s="69">
        <f t="shared" si="2"/>
        <v>3552612.3863637908</v>
      </c>
      <c r="E34" s="62">
        <v>403373.6402581021</v>
      </c>
      <c r="F34" s="18">
        <v>13579.173602743547</v>
      </c>
      <c r="G34" s="18">
        <v>207544.67719187506</v>
      </c>
      <c r="H34" s="18">
        <v>468504.09888560895</v>
      </c>
      <c r="I34" s="18">
        <v>39553.968206975631</v>
      </c>
      <c r="J34" s="18">
        <v>540553.09761785739</v>
      </c>
      <c r="K34" s="18">
        <v>283112.96036920644</v>
      </c>
      <c r="L34" s="18">
        <v>0</v>
      </c>
      <c r="M34" s="18">
        <v>0</v>
      </c>
      <c r="N34" s="18">
        <v>0</v>
      </c>
      <c r="O34" s="18">
        <v>483633.0991871531</v>
      </c>
      <c r="P34" s="18">
        <v>11337.236034475607</v>
      </c>
      <c r="Q34" s="18">
        <v>0</v>
      </c>
      <c r="R34" s="18">
        <v>0</v>
      </c>
      <c r="S34" s="19">
        <v>0</v>
      </c>
      <c r="T34" s="18">
        <v>14218.771136066734</v>
      </c>
      <c r="U34" s="18">
        <v>966046.80592674681</v>
      </c>
      <c r="V34" s="18">
        <v>0</v>
      </c>
      <c r="W34" s="18">
        <v>528.61473773016974</v>
      </c>
      <c r="X34" s="18">
        <v>6389.2931937535104</v>
      </c>
      <c r="Y34" s="18">
        <v>7888.5003633106817</v>
      </c>
      <c r="Z34" s="18">
        <v>106348.44965218498</v>
      </c>
      <c r="AA34" s="20">
        <v>0</v>
      </c>
    </row>
    <row r="35" spans="2:27" ht="15" thickBot="1" x14ac:dyDescent="0.4"/>
    <row r="36" spans="2:27" ht="17" thickBot="1" x14ac:dyDescent="0.5">
      <c r="B36" s="28" t="s">
        <v>54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</row>
    <row r="37" spans="2:27" x14ac:dyDescent="0.35">
      <c r="B37" s="31" t="s">
        <v>0</v>
      </c>
      <c r="C37" s="31" t="s">
        <v>1</v>
      </c>
      <c r="D37" s="65" t="s">
        <v>55</v>
      </c>
      <c r="E37" s="53" t="s">
        <v>3</v>
      </c>
      <c r="F37" s="11" t="s">
        <v>4</v>
      </c>
      <c r="G37" s="11"/>
      <c r="H37" s="10" t="s">
        <v>5</v>
      </c>
      <c r="I37" s="11" t="s">
        <v>6</v>
      </c>
      <c r="J37" s="11"/>
      <c r="K37" s="10" t="s">
        <v>7</v>
      </c>
      <c r="L37" s="10" t="s">
        <v>8</v>
      </c>
      <c r="M37" s="10" t="s">
        <v>9</v>
      </c>
      <c r="N37" s="10" t="s">
        <v>10</v>
      </c>
      <c r="O37" s="10" t="s">
        <v>11</v>
      </c>
      <c r="P37" s="10" t="s">
        <v>12</v>
      </c>
      <c r="Q37" s="10" t="s">
        <v>13</v>
      </c>
      <c r="R37" s="37" t="s">
        <v>57</v>
      </c>
      <c r="S37" s="10" t="s">
        <v>14</v>
      </c>
      <c r="T37" s="10"/>
      <c r="U37" s="10" t="s">
        <v>15</v>
      </c>
      <c r="V37" s="26" t="s">
        <v>16</v>
      </c>
      <c r="W37" s="10" t="s">
        <v>17</v>
      </c>
      <c r="X37" s="10"/>
      <c r="Y37" s="10" t="s">
        <v>18</v>
      </c>
      <c r="Z37" s="10"/>
      <c r="AA37" s="27" t="s">
        <v>19</v>
      </c>
    </row>
    <row r="38" spans="2:27" ht="15" thickBot="1" x14ac:dyDescent="0.4">
      <c r="B38" s="32"/>
      <c r="C38" s="32"/>
      <c r="D38" s="66"/>
      <c r="E38" s="58"/>
      <c r="F38" s="24" t="s">
        <v>20</v>
      </c>
      <c r="G38" s="24" t="s">
        <v>21</v>
      </c>
      <c r="H38" s="23"/>
      <c r="I38" s="24" t="s">
        <v>20</v>
      </c>
      <c r="J38" s="24" t="s">
        <v>22</v>
      </c>
      <c r="K38" s="23"/>
      <c r="L38" s="23"/>
      <c r="M38" s="23"/>
      <c r="N38" s="23"/>
      <c r="O38" s="23"/>
      <c r="P38" s="23"/>
      <c r="Q38" s="23"/>
      <c r="R38" s="22"/>
      <c r="S38" s="24" t="s">
        <v>23</v>
      </c>
      <c r="T38" s="24" t="s">
        <v>24</v>
      </c>
      <c r="U38" s="23"/>
      <c r="V38" s="22"/>
      <c r="W38" s="24" t="s">
        <v>20</v>
      </c>
      <c r="X38" s="24" t="s">
        <v>22</v>
      </c>
      <c r="Y38" s="24" t="s">
        <v>20</v>
      </c>
      <c r="Z38" s="24" t="s">
        <v>22</v>
      </c>
      <c r="AA38" s="25"/>
    </row>
    <row r="39" spans="2:27" ht="16.5" customHeight="1" thickBot="1" x14ac:dyDescent="0.4">
      <c r="B39" s="57" t="s">
        <v>25</v>
      </c>
      <c r="C39" s="51" t="s">
        <v>26</v>
      </c>
      <c r="D39" s="72" t="s">
        <v>27</v>
      </c>
      <c r="E39" s="49" t="s">
        <v>27</v>
      </c>
      <c r="F39" s="41" t="s">
        <v>27</v>
      </c>
      <c r="G39" s="41" t="s">
        <v>27</v>
      </c>
      <c r="H39" s="41" t="s">
        <v>27</v>
      </c>
      <c r="I39" s="41" t="s">
        <v>27</v>
      </c>
      <c r="J39" s="41" t="s">
        <v>27</v>
      </c>
      <c r="K39" s="41" t="s">
        <v>27</v>
      </c>
      <c r="L39" s="41" t="s">
        <v>27</v>
      </c>
      <c r="M39" s="41" t="s">
        <v>27</v>
      </c>
      <c r="N39" s="41" t="s">
        <v>27</v>
      </c>
      <c r="O39" s="41" t="s">
        <v>27</v>
      </c>
      <c r="P39" s="41" t="s">
        <v>27</v>
      </c>
      <c r="Q39" s="41" t="s">
        <v>27</v>
      </c>
      <c r="R39" s="41" t="s">
        <v>27</v>
      </c>
      <c r="S39" s="41" t="s">
        <v>27</v>
      </c>
      <c r="T39" s="41" t="s">
        <v>27</v>
      </c>
      <c r="U39" s="41" t="s">
        <v>27</v>
      </c>
      <c r="V39" s="41" t="s">
        <v>27</v>
      </c>
      <c r="W39" s="41" t="s">
        <v>27</v>
      </c>
      <c r="X39" s="41" t="s">
        <v>27</v>
      </c>
      <c r="Y39" s="41" t="s">
        <v>27</v>
      </c>
      <c r="Z39" s="41" t="s">
        <v>27</v>
      </c>
      <c r="AA39" s="42" t="s">
        <v>27</v>
      </c>
    </row>
    <row r="40" spans="2:27" x14ac:dyDescent="0.35">
      <c r="B40" s="33" t="s">
        <v>41</v>
      </c>
      <c r="C40" s="33">
        <v>2030</v>
      </c>
      <c r="D40" s="67">
        <f>SUM(E40:AA40)</f>
        <v>4370307.645038262</v>
      </c>
      <c r="E40" s="59">
        <v>401598.00539398519</v>
      </c>
      <c r="F40" s="15">
        <v>13678.569998783407</v>
      </c>
      <c r="G40" s="15">
        <v>215839.06264583385</v>
      </c>
      <c r="H40" s="15">
        <v>488417.96404330351</v>
      </c>
      <c r="I40" s="15">
        <v>69986.796430079688</v>
      </c>
      <c r="J40" s="15">
        <v>977803.0074394166</v>
      </c>
      <c r="K40" s="15">
        <v>278941.21142090973</v>
      </c>
      <c r="L40" s="15">
        <v>0</v>
      </c>
      <c r="M40" s="15">
        <v>0</v>
      </c>
      <c r="N40" s="15">
        <v>0</v>
      </c>
      <c r="O40" s="15">
        <v>486559.6355793908</v>
      </c>
      <c r="P40" s="15">
        <v>25417.726725131299</v>
      </c>
      <c r="Q40" s="15">
        <v>0</v>
      </c>
      <c r="R40" s="15">
        <v>0</v>
      </c>
      <c r="S40" s="14">
        <v>0</v>
      </c>
      <c r="T40" s="15">
        <v>14241.683801923273</v>
      </c>
      <c r="U40" s="15">
        <v>1268874.4630830316</v>
      </c>
      <c r="V40" s="15">
        <v>0</v>
      </c>
      <c r="W40" s="15">
        <v>538.95326921841104</v>
      </c>
      <c r="X40" s="15">
        <v>6514.2535933724548</v>
      </c>
      <c r="Y40" s="15">
        <v>8256.4445350697952</v>
      </c>
      <c r="Z40" s="15">
        <v>113639.86707881237</v>
      </c>
      <c r="AA40" s="16">
        <v>0</v>
      </c>
    </row>
    <row r="41" spans="2:27" x14ac:dyDescent="0.35">
      <c r="B41" s="34" t="s">
        <v>42</v>
      </c>
      <c r="C41" s="34">
        <v>2030</v>
      </c>
      <c r="D41" s="68">
        <f>SUM(E41:AA41)</f>
        <v>4083317.1834225426</v>
      </c>
      <c r="E41" s="60">
        <v>401598.00539398519</v>
      </c>
      <c r="F41" s="2">
        <v>13678.569998783407</v>
      </c>
      <c r="G41" s="2">
        <v>215839.06264583385</v>
      </c>
      <c r="H41" s="2">
        <v>488417.96404330351</v>
      </c>
      <c r="I41" s="2">
        <v>69986.796430079688</v>
      </c>
      <c r="J41" s="2">
        <v>977803.0074394166</v>
      </c>
      <c r="K41" s="2">
        <v>278941.21142090973</v>
      </c>
      <c r="L41" s="2">
        <v>0</v>
      </c>
      <c r="M41" s="2">
        <v>0</v>
      </c>
      <c r="N41" s="2">
        <v>0</v>
      </c>
      <c r="O41" s="2">
        <v>486559.6355793908</v>
      </c>
      <c r="P41" s="2">
        <v>25417.726725131299</v>
      </c>
      <c r="Q41" s="2">
        <v>0</v>
      </c>
      <c r="R41" s="2">
        <v>0</v>
      </c>
      <c r="S41" s="1">
        <v>0</v>
      </c>
      <c r="T41" s="2">
        <v>14241.683801923273</v>
      </c>
      <c r="U41" s="2">
        <v>981884.00146731222</v>
      </c>
      <c r="V41" s="2">
        <v>0</v>
      </c>
      <c r="W41" s="2">
        <v>538.95326921841104</v>
      </c>
      <c r="X41" s="2">
        <v>6514.2535933724548</v>
      </c>
      <c r="Y41" s="2">
        <v>8256.4445350697952</v>
      </c>
      <c r="Z41" s="2">
        <v>113639.86707881237</v>
      </c>
      <c r="AA41" s="17">
        <v>0</v>
      </c>
    </row>
    <row r="42" spans="2:27" x14ac:dyDescent="0.35">
      <c r="B42" s="34" t="s">
        <v>43</v>
      </c>
      <c r="C42" s="34">
        <v>2030</v>
      </c>
      <c r="D42" s="68">
        <f>SUM(E42:AA42)</f>
        <v>4057878.4635535465</v>
      </c>
      <c r="E42" s="61">
        <f t="shared" ref="E42:AA42" si="3">AVERAGE(E43,E41)</f>
        <v>401598.00539398519</v>
      </c>
      <c r="F42" s="2">
        <f t="shared" si="3"/>
        <v>13678.569998783407</v>
      </c>
      <c r="G42" s="2">
        <f t="shared" si="3"/>
        <v>215839.06264583385</v>
      </c>
      <c r="H42" s="2">
        <f t="shared" si="3"/>
        <v>488417.96404330351</v>
      </c>
      <c r="I42" s="2">
        <f t="shared" si="3"/>
        <v>69986.796430079688</v>
      </c>
      <c r="J42" s="2">
        <f t="shared" si="3"/>
        <v>977803.0074394166</v>
      </c>
      <c r="K42" s="2">
        <f t="shared" si="3"/>
        <v>278941.21142090973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486559.6355793908</v>
      </c>
      <c r="P42" s="2">
        <f t="shared" si="3"/>
        <v>25417.726725131299</v>
      </c>
      <c r="Q42" s="2">
        <f t="shared" si="3"/>
        <v>0</v>
      </c>
      <c r="R42" s="2">
        <v>0</v>
      </c>
      <c r="S42" s="2">
        <f t="shared" si="3"/>
        <v>0</v>
      </c>
      <c r="T42" s="2">
        <f t="shared" si="3"/>
        <v>14241.683801923273</v>
      </c>
      <c r="U42" s="2">
        <f t="shared" si="3"/>
        <v>956445.28159831604</v>
      </c>
      <c r="V42" s="2">
        <f t="shared" si="3"/>
        <v>0</v>
      </c>
      <c r="W42" s="2">
        <f t="shared" si="3"/>
        <v>538.95326921841104</v>
      </c>
      <c r="X42" s="2">
        <f t="shared" si="3"/>
        <v>6514.2535933724548</v>
      </c>
      <c r="Y42" s="2">
        <f t="shared" si="3"/>
        <v>8256.4445350697952</v>
      </c>
      <c r="Z42" s="2">
        <f t="shared" si="3"/>
        <v>113639.86707881237</v>
      </c>
      <c r="AA42" s="17">
        <f t="shared" si="3"/>
        <v>0</v>
      </c>
    </row>
    <row r="43" spans="2:27" ht="15" thickBot="1" x14ac:dyDescent="0.4">
      <c r="B43" s="35" t="s">
        <v>44</v>
      </c>
      <c r="C43" s="35">
        <v>2030</v>
      </c>
      <c r="D43" s="69">
        <f>SUM(E43:AA43)</f>
        <v>4032439.7436845503</v>
      </c>
      <c r="E43" s="62">
        <v>401598.00539398519</v>
      </c>
      <c r="F43" s="18">
        <v>13678.569998783407</v>
      </c>
      <c r="G43" s="18">
        <v>215839.06264583385</v>
      </c>
      <c r="H43" s="18">
        <v>488417.96404330351</v>
      </c>
      <c r="I43" s="18">
        <v>69986.796430079688</v>
      </c>
      <c r="J43" s="18">
        <v>977803.0074394166</v>
      </c>
      <c r="K43" s="18">
        <v>278941.21142090973</v>
      </c>
      <c r="L43" s="18">
        <v>0</v>
      </c>
      <c r="M43" s="18">
        <v>0</v>
      </c>
      <c r="N43" s="18">
        <v>0</v>
      </c>
      <c r="O43" s="18">
        <v>486559.6355793908</v>
      </c>
      <c r="P43" s="18">
        <v>25417.726725131299</v>
      </c>
      <c r="Q43" s="18">
        <v>0</v>
      </c>
      <c r="R43" s="18">
        <v>0</v>
      </c>
      <c r="S43" s="19">
        <v>0</v>
      </c>
      <c r="T43" s="18">
        <v>14241.683801923273</v>
      </c>
      <c r="U43" s="18">
        <v>931006.56172931974</v>
      </c>
      <c r="V43" s="18">
        <v>0</v>
      </c>
      <c r="W43" s="18">
        <v>538.95326921841104</v>
      </c>
      <c r="X43" s="18">
        <v>6514.2535933724548</v>
      </c>
      <c r="Y43" s="18">
        <v>8256.4445350697952</v>
      </c>
      <c r="Z43" s="18">
        <v>113639.86707881237</v>
      </c>
      <c r="AA43" s="20">
        <v>0</v>
      </c>
    </row>
    <row r="44" spans="2:27" x14ac:dyDescent="0.35">
      <c r="B44" s="33" t="s">
        <v>45</v>
      </c>
      <c r="C44" s="33">
        <v>2030</v>
      </c>
      <c r="D44" s="67">
        <f t="shared" ref="D44:D51" si="4">SUM(E44:AA44)</f>
        <v>4581127.8976939805</v>
      </c>
      <c r="E44" s="63">
        <v>393402.12773288338</v>
      </c>
      <c r="F44" s="15">
        <v>13399.415509012311</v>
      </c>
      <c r="G44" s="15">
        <v>211434.18381632704</v>
      </c>
      <c r="H44" s="15">
        <v>488417.96404330351</v>
      </c>
      <c r="I44" s="15">
        <v>69986.796430079688</v>
      </c>
      <c r="J44" s="15">
        <v>977803.0074394166</v>
      </c>
      <c r="K44" s="15">
        <v>278941.21142090973</v>
      </c>
      <c r="L44" s="15">
        <v>0</v>
      </c>
      <c r="M44" s="15">
        <v>0</v>
      </c>
      <c r="N44" s="15">
        <v>0</v>
      </c>
      <c r="O44" s="15">
        <v>476629.8470981787</v>
      </c>
      <c r="P44" s="15">
        <v>25417.726725131299</v>
      </c>
      <c r="Q44" s="15">
        <v>0</v>
      </c>
      <c r="R44" s="14">
        <v>0</v>
      </c>
      <c r="S44" s="15">
        <v>0</v>
      </c>
      <c r="T44" s="15">
        <v>13951.037193720753</v>
      </c>
      <c r="U44" s="15">
        <v>1505426.6846345942</v>
      </c>
      <c r="V44" s="15">
        <v>0</v>
      </c>
      <c r="W44" s="15">
        <v>527.95422290783119</v>
      </c>
      <c r="X44" s="15">
        <v>6381.3096424873011</v>
      </c>
      <c r="Y44" s="15">
        <v>8087.9456670071477</v>
      </c>
      <c r="Z44" s="15">
        <v>111320.68611802027</v>
      </c>
      <c r="AA44" s="16">
        <v>0</v>
      </c>
    </row>
    <row r="45" spans="2:27" x14ac:dyDescent="0.35">
      <c r="B45" s="34" t="s">
        <v>46</v>
      </c>
      <c r="C45" s="34">
        <v>2030</v>
      </c>
      <c r="D45" s="68">
        <f t="shared" si="4"/>
        <v>4259109.5551613951</v>
      </c>
      <c r="E45" s="61">
        <v>393402.12773288338</v>
      </c>
      <c r="F45" s="2">
        <v>13399.415509012311</v>
      </c>
      <c r="G45" s="2">
        <v>211434.18381632704</v>
      </c>
      <c r="H45" s="2">
        <v>488417.96404330351</v>
      </c>
      <c r="I45" s="2">
        <v>69986.796430079688</v>
      </c>
      <c r="J45" s="2">
        <v>977803.0074394166</v>
      </c>
      <c r="K45" s="2">
        <v>278941.21142090973</v>
      </c>
      <c r="L45" s="2">
        <v>0</v>
      </c>
      <c r="M45" s="2">
        <v>0</v>
      </c>
      <c r="N45" s="2">
        <v>0</v>
      </c>
      <c r="O45" s="2">
        <v>476629.8470981787</v>
      </c>
      <c r="P45" s="2">
        <v>25417.726725131299</v>
      </c>
      <c r="Q45" s="2">
        <v>0</v>
      </c>
      <c r="R45" s="1">
        <v>0</v>
      </c>
      <c r="S45" s="2">
        <v>0</v>
      </c>
      <c r="T45" s="2">
        <v>13951.037193720753</v>
      </c>
      <c r="U45" s="2">
        <v>1183408.3421020093</v>
      </c>
      <c r="V45" s="2">
        <v>0</v>
      </c>
      <c r="W45" s="2">
        <v>527.95422290783119</v>
      </c>
      <c r="X45" s="2">
        <v>6381.3096424873011</v>
      </c>
      <c r="Y45" s="2">
        <v>8087.9456670071477</v>
      </c>
      <c r="Z45" s="2">
        <v>111320.68611802027</v>
      </c>
      <c r="AA45" s="17">
        <v>0</v>
      </c>
    </row>
    <row r="46" spans="2:27" x14ac:dyDescent="0.35">
      <c r="B46" s="34" t="s">
        <v>47</v>
      </c>
      <c r="C46" s="34">
        <v>2030</v>
      </c>
      <c r="D46" s="68">
        <f t="shared" si="4"/>
        <v>4233455.8360626865</v>
      </c>
      <c r="E46" s="60">
        <f t="shared" ref="E46:AA46" si="5">AVERAGE(E45,E47)</f>
        <v>393402.12773288338</v>
      </c>
      <c r="F46" s="1">
        <f t="shared" si="5"/>
        <v>13399.415509012311</v>
      </c>
      <c r="G46" s="1">
        <f t="shared" si="5"/>
        <v>211434.18381632704</v>
      </c>
      <c r="H46" s="1">
        <f t="shared" si="5"/>
        <v>488417.96404330351</v>
      </c>
      <c r="I46" s="1">
        <f t="shared" si="5"/>
        <v>69986.796430079688</v>
      </c>
      <c r="J46" s="1">
        <f t="shared" si="5"/>
        <v>977803.0074394166</v>
      </c>
      <c r="K46" s="1">
        <f t="shared" si="5"/>
        <v>278941.21142090973</v>
      </c>
      <c r="L46" s="1">
        <f t="shared" si="5"/>
        <v>0</v>
      </c>
      <c r="M46" s="1">
        <f t="shared" si="5"/>
        <v>0</v>
      </c>
      <c r="N46" s="1">
        <f t="shared" si="5"/>
        <v>0</v>
      </c>
      <c r="O46" s="1">
        <f t="shared" si="5"/>
        <v>476629.8470981787</v>
      </c>
      <c r="P46" s="1">
        <f t="shared" si="5"/>
        <v>25417.726725131299</v>
      </c>
      <c r="Q46" s="1">
        <f t="shared" si="5"/>
        <v>0</v>
      </c>
      <c r="R46" s="1">
        <f t="shared" si="5"/>
        <v>0</v>
      </c>
      <c r="S46" s="1">
        <f t="shared" si="5"/>
        <v>0</v>
      </c>
      <c r="T46" s="1">
        <f t="shared" si="5"/>
        <v>13951.037193720753</v>
      </c>
      <c r="U46" s="1">
        <f t="shared" si="5"/>
        <v>1157754.623003301</v>
      </c>
      <c r="V46" s="1">
        <f t="shared" si="5"/>
        <v>0</v>
      </c>
      <c r="W46" s="1">
        <f t="shared" si="5"/>
        <v>527.95422290783119</v>
      </c>
      <c r="X46" s="1">
        <f t="shared" si="5"/>
        <v>6381.3096424873011</v>
      </c>
      <c r="Y46" s="1">
        <f t="shared" si="5"/>
        <v>8087.9456670071477</v>
      </c>
      <c r="Z46" s="1">
        <f t="shared" si="5"/>
        <v>111320.68611802027</v>
      </c>
      <c r="AA46" s="21">
        <f t="shared" si="5"/>
        <v>0</v>
      </c>
    </row>
    <row r="47" spans="2:27" ht="15" thickBot="1" x14ac:dyDescent="0.4">
      <c r="B47" s="35" t="s">
        <v>48</v>
      </c>
      <c r="C47" s="35">
        <v>2030</v>
      </c>
      <c r="D47" s="69">
        <f t="shared" si="4"/>
        <v>4207802.1169639779</v>
      </c>
      <c r="E47" s="62">
        <v>393402.12773288338</v>
      </c>
      <c r="F47" s="18">
        <v>13399.415509012311</v>
      </c>
      <c r="G47" s="18">
        <v>211434.18381632704</v>
      </c>
      <c r="H47" s="18">
        <v>488417.96404330351</v>
      </c>
      <c r="I47" s="18">
        <v>69986.796430079688</v>
      </c>
      <c r="J47" s="18">
        <v>977803.0074394166</v>
      </c>
      <c r="K47" s="18">
        <v>278941.21142090973</v>
      </c>
      <c r="L47" s="18">
        <v>0</v>
      </c>
      <c r="M47" s="18">
        <v>0</v>
      </c>
      <c r="N47" s="18">
        <v>0</v>
      </c>
      <c r="O47" s="18">
        <v>476629.8470981787</v>
      </c>
      <c r="P47" s="18">
        <v>25417.726725131299</v>
      </c>
      <c r="Q47" s="18">
        <v>0</v>
      </c>
      <c r="R47" s="19">
        <v>0</v>
      </c>
      <c r="S47" s="18">
        <v>0</v>
      </c>
      <c r="T47" s="18">
        <v>13951.037193720753</v>
      </c>
      <c r="U47" s="18">
        <v>1132100.9039045926</v>
      </c>
      <c r="V47" s="18">
        <v>0</v>
      </c>
      <c r="W47" s="18">
        <v>527.95422290783119</v>
      </c>
      <c r="X47" s="18">
        <v>6381.3096424873011</v>
      </c>
      <c r="Y47" s="18">
        <v>8087.9456670071477</v>
      </c>
      <c r="Z47" s="18">
        <v>111320.68611802027</v>
      </c>
      <c r="AA47" s="20">
        <v>0</v>
      </c>
    </row>
    <row r="48" spans="2:27" x14ac:dyDescent="0.35">
      <c r="B48" s="33" t="s">
        <v>49</v>
      </c>
      <c r="C48" s="33">
        <v>2030</v>
      </c>
      <c r="D48" s="67">
        <f t="shared" si="4"/>
        <v>4353120.7789632464</v>
      </c>
      <c r="E48" s="59">
        <v>393402.12773288338</v>
      </c>
      <c r="F48" s="15">
        <v>13399.415509012311</v>
      </c>
      <c r="G48" s="15">
        <v>211434.18381632704</v>
      </c>
      <c r="H48" s="15">
        <v>488417.96404330351</v>
      </c>
      <c r="I48" s="15">
        <v>69986.796430079688</v>
      </c>
      <c r="J48" s="15">
        <v>977803.0074394166</v>
      </c>
      <c r="K48" s="15">
        <v>278941.21142090973</v>
      </c>
      <c r="L48" s="15">
        <v>0</v>
      </c>
      <c r="M48" s="15">
        <v>0</v>
      </c>
      <c r="N48" s="15">
        <v>0</v>
      </c>
      <c r="O48" s="15">
        <v>476629.8470981787</v>
      </c>
      <c r="P48" s="15">
        <v>25417.726725131299</v>
      </c>
      <c r="Q48" s="15">
        <v>0</v>
      </c>
      <c r="R48" s="15">
        <v>0</v>
      </c>
      <c r="S48" s="14">
        <v>0</v>
      </c>
      <c r="T48" s="15">
        <v>13951.037193720753</v>
      </c>
      <c r="U48" s="15">
        <v>1277419.5659038604</v>
      </c>
      <c r="V48" s="15">
        <v>0</v>
      </c>
      <c r="W48" s="15">
        <v>527.95422290783119</v>
      </c>
      <c r="X48" s="15">
        <v>6381.3096424873011</v>
      </c>
      <c r="Y48" s="15">
        <v>8087.9456670071477</v>
      </c>
      <c r="Z48" s="15">
        <v>111320.68611802027</v>
      </c>
      <c r="AA48" s="16">
        <v>0</v>
      </c>
    </row>
    <row r="49" spans="2:27" x14ac:dyDescent="0.35">
      <c r="B49" s="34" t="s">
        <v>50</v>
      </c>
      <c r="C49" s="34">
        <v>2030</v>
      </c>
      <c r="D49" s="68">
        <f t="shared" si="4"/>
        <v>4064918.1715740319</v>
      </c>
      <c r="E49" s="60">
        <v>393402.12773288338</v>
      </c>
      <c r="F49" s="2">
        <v>13399.415509012311</v>
      </c>
      <c r="G49" s="2">
        <v>211434.18381632704</v>
      </c>
      <c r="H49" s="2">
        <v>488417.96404330351</v>
      </c>
      <c r="I49" s="2">
        <v>69986.796430079688</v>
      </c>
      <c r="J49" s="2">
        <v>977803.0074394166</v>
      </c>
      <c r="K49" s="2">
        <v>278941.21142090973</v>
      </c>
      <c r="L49" s="2">
        <v>0</v>
      </c>
      <c r="M49" s="2">
        <v>0</v>
      </c>
      <c r="N49" s="2">
        <v>0</v>
      </c>
      <c r="O49" s="2">
        <v>476629.8470981787</v>
      </c>
      <c r="P49" s="2">
        <v>25417.726725131299</v>
      </c>
      <c r="Q49" s="2">
        <v>0</v>
      </c>
      <c r="R49" s="2">
        <v>0</v>
      </c>
      <c r="S49" s="1">
        <v>0</v>
      </c>
      <c r="T49" s="2">
        <v>13951.037193720753</v>
      </c>
      <c r="U49" s="2">
        <v>989216.95851464639</v>
      </c>
      <c r="V49" s="2">
        <v>0</v>
      </c>
      <c r="W49" s="2">
        <v>527.95422290783119</v>
      </c>
      <c r="X49" s="2">
        <v>6381.3096424873011</v>
      </c>
      <c r="Y49" s="2">
        <v>8087.9456670071477</v>
      </c>
      <c r="Z49" s="2">
        <v>111320.68611802027</v>
      </c>
      <c r="AA49" s="17">
        <v>0</v>
      </c>
    </row>
    <row r="50" spans="2:27" x14ac:dyDescent="0.35">
      <c r="B50" s="34" t="s">
        <v>51</v>
      </c>
      <c r="C50" s="34">
        <v>2030</v>
      </c>
      <c r="D50" s="68">
        <f t="shared" si="4"/>
        <v>4039264.4524753233</v>
      </c>
      <c r="E50" s="61">
        <f t="shared" ref="E50:AA50" si="6">AVERAGE(E49,E51)</f>
        <v>393402.12773288338</v>
      </c>
      <c r="F50" s="2">
        <f t="shared" si="6"/>
        <v>13399.415509012311</v>
      </c>
      <c r="G50" s="2">
        <f t="shared" si="6"/>
        <v>211434.18381632704</v>
      </c>
      <c r="H50" s="2">
        <f t="shared" si="6"/>
        <v>488417.96404330351</v>
      </c>
      <c r="I50" s="2">
        <f t="shared" si="6"/>
        <v>69986.796430079688</v>
      </c>
      <c r="J50" s="2">
        <f t="shared" si="6"/>
        <v>977803.0074394166</v>
      </c>
      <c r="K50" s="2">
        <f t="shared" si="6"/>
        <v>278941.21142090973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2">
        <f t="shared" si="6"/>
        <v>476629.8470981787</v>
      </c>
      <c r="P50" s="2">
        <f t="shared" si="6"/>
        <v>25417.726725131299</v>
      </c>
      <c r="Q50" s="2">
        <f t="shared" si="6"/>
        <v>0</v>
      </c>
      <c r="R50" s="2">
        <v>0</v>
      </c>
      <c r="S50" s="2">
        <f t="shared" si="6"/>
        <v>0</v>
      </c>
      <c r="T50" s="2">
        <f t="shared" si="6"/>
        <v>13951.037193720753</v>
      </c>
      <c r="U50" s="2">
        <f t="shared" si="6"/>
        <v>963563.23941593815</v>
      </c>
      <c r="V50" s="2">
        <f t="shared" si="6"/>
        <v>0</v>
      </c>
      <c r="W50" s="2">
        <f t="shared" si="6"/>
        <v>527.95422290783119</v>
      </c>
      <c r="X50" s="2">
        <f t="shared" si="6"/>
        <v>6381.3096424873011</v>
      </c>
      <c r="Y50" s="2">
        <f t="shared" si="6"/>
        <v>8087.9456670071477</v>
      </c>
      <c r="Z50" s="2">
        <f t="shared" si="6"/>
        <v>111320.68611802027</v>
      </c>
      <c r="AA50" s="17">
        <f t="shared" si="6"/>
        <v>0</v>
      </c>
    </row>
    <row r="51" spans="2:27" ht="15" thickBot="1" x14ac:dyDescent="0.4">
      <c r="B51" s="35" t="s">
        <v>52</v>
      </c>
      <c r="C51" s="35">
        <v>2030</v>
      </c>
      <c r="D51" s="69">
        <f t="shared" si="4"/>
        <v>4013610.7333766152</v>
      </c>
      <c r="E51" s="64">
        <v>393402.12773288338</v>
      </c>
      <c r="F51" s="18">
        <v>13399.415509012311</v>
      </c>
      <c r="G51" s="18">
        <v>211434.18381632704</v>
      </c>
      <c r="H51" s="18">
        <v>488417.96404330351</v>
      </c>
      <c r="I51" s="18">
        <v>69986.796430079688</v>
      </c>
      <c r="J51" s="18">
        <v>977803.0074394166</v>
      </c>
      <c r="K51" s="18">
        <v>278941.21142090973</v>
      </c>
      <c r="L51" s="18">
        <v>0</v>
      </c>
      <c r="M51" s="18">
        <v>0</v>
      </c>
      <c r="N51" s="18">
        <v>0</v>
      </c>
      <c r="O51" s="18">
        <v>476629.8470981787</v>
      </c>
      <c r="P51" s="18">
        <v>25417.726725131299</v>
      </c>
      <c r="Q51" s="18">
        <v>0</v>
      </c>
      <c r="R51" s="18">
        <v>0</v>
      </c>
      <c r="S51" s="19">
        <v>0</v>
      </c>
      <c r="T51" s="18">
        <v>13951.037193720753</v>
      </c>
      <c r="U51" s="18">
        <v>937909.52031722991</v>
      </c>
      <c r="V51" s="18">
        <v>0</v>
      </c>
      <c r="W51" s="18">
        <v>527.95422290783119</v>
      </c>
      <c r="X51" s="18">
        <v>6381.3096424873011</v>
      </c>
      <c r="Y51" s="18">
        <v>8087.9456670071477</v>
      </c>
      <c r="Z51" s="18">
        <v>111320.68611802027</v>
      </c>
      <c r="AA51" s="20">
        <v>0</v>
      </c>
    </row>
  </sheetData>
  <mergeCells count="66">
    <mergeCell ref="U37:U38"/>
    <mergeCell ref="V37:V38"/>
    <mergeCell ref="W37:X37"/>
    <mergeCell ref="Y37:Z37"/>
    <mergeCell ref="AA37:AA38"/>
    <mergeCell ref="O37:O38"/>
    <mergeCell ref="P37:P38"/>
    <mergeCell ref="Q37:Q38"/>
    <mergeCell ref="R37:R38"/>
    <mergeCell ref="S37:T37"/>
    <mergeCell ref="I37:J37"/>
    <mergeCell ref="K37:K38"/>
    <mergeCell ref="L37:L38"/>
    <mergeCell ref="M37:M38"/>
    <mergeCell ref="N37:N38"/>
    <mergeCell ref="H3:H4"/>
    <mergeCell ref="B37:B38"/>
    <mergeCell ref="C37:C38"/>
    <mergeCell ref="D37:D38"/>
    <mergeCell ref="E37:E38"/>
    <mergeCell ref="F37:G37"/>
    <mergeCell ref="H37:H38"/>
    <mergeCell ref="B3:B4"/>
    <mergeCell ref="C3:C4"/>
    <mergeCell ref="D3:D4"/>
    <mergeCell ref="E3:E4"/>
    <mergeCell ref="F3:G3"/>
    <mergeCell ref="V3:V4"/>
    <mergeCell ref="I3:J3"/>
    <mergeCell ref="K3:K4"/>
    <mergeCell ref="L3:L4"/>
    <mergeCell ref="M3:M4"/>
    <mergeCell ref="N3:N4"/>
    <mergeCell ref="O3:O4"/>
    <mergeCell ref="P20:P21"/>
    <mergeCell ref="W3:X3"/>
    <mergeCell ref="Y3:Z3"/>
    <mergeCell ref="AA3:AA4"/>
    <mergeCell ref="B20:B21"/>
    <mergeCell ref="C20:C21"/>
    <mergeCell ref="D20:D21"/>
    <mergeCell ref="E20:E21"/>
    <mergeCell ref="F20:G20"/>
    <mergeCell ref="H20:H21"/>
    <mergeCell ref="I20:J20"/>
    <mergeCell ref="P3:P4"/>
    <mergeCell ref="Q3:Q4"/>
    <mergeCell ref="R3:R4"/>
    <mergeCell ref="S3:T3"/>
    <mergeCell ref="U3:U4"/>
    <mergeCell ref="B2:AA2"/>
    <mergeCell ref="B19:AA19"/>
    <mergeCell ref="B36:AA36"/>
    <mergeCell ref="Y20:Z20"/>
    <mergeCell ref="AA20:AA21"/>
    <mergeCell ref="Q20:Q21"/>
    <mergeCell ref="R20:R21"/>
    <mergeCell ref="S20:T20"/>
    <mergeCell ref="U20:U21"/>
    <mergeCell ref="V20:V21"/>
    <mergeCell ref="W20:X20"/>
    <mergeCell ref="K20:K21"/>
    <mergeCell ref="L20:L21"/>
    <mergeCell ref="M20:M21"/>
    <mergeCell ref="N20:N21"/>
    <mergeCell ref="O20:O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5" ma:contentTypeDescription="Create a new document." ma:contentTypeScope="" ma:versionID="c07bc175cc9a03c3260588f57550758c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5661a525d4dc772b97711f1ccc3c22e7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Organization xmlns="b940d948-4510-4f7b-8fe4-c972814d6837" xsi:nil="true"/>
    <_ip_UnifiedCompliancePolicyProperties xmlns="http://schemas.microsoft.com/sharepoint/v3" xsi:nil="true"/>
    <Author0 xmlns="b940d948-4510-4f7b-8fe4-c972814d6837" xsi:nil="true"/>
    <TaxCatchAll xmlns="0c3f61a1-4f0a-4c77-91b8-7d0a7460c6ed" xsi:nil="true"/>
  </documentManagement>
</p:properties>
</file>

<file path=customXml/itemProps1.xml><?xml version="1.0" encoding="utf-8"?>
<ds:datastoreItem xmlns:ds="http://schemas.openxmlformats.org/officeDocument/2006/customXml" ds:itemID="{2DDFBCD0-C219-4BE7-9E9C-579AD2227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5208F6-B74D-46C6-A5DA-F5F25AD9B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04BEC-6EBA-4F4C-8A09-6BF55A52D4E2}">
  <ds:schemaRefs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7e41e1c-5222-43b2-9e51-7508e654bdb7"/>
    <ds:schemaRef ds:uri="0c3f61a1-4f0a-4c77-91b8-7d0a7460c6ed"/>
    <ds:schemaRef ds:uri="http://www.w3.org/XML/1998/namespace"/>
    <ds:schemaRef ds:uri="b940d948-4510-4f7b-8fe4-c972814d683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Megawatt Allocation Plan</vt:lpstr>
      <vt:lpstr>Incentive-Rate Adders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Kennerly</dc:creator>
  <cp:keywords/>
  <dc:description/>
  <cp:lastModifiedBy>Jim Kennerly</cp:lastModifiedBy>
  <cp:revision/>
  <dcterms:created xsi:type="dcterms:W3CDTF">2023-12-04T17:30:37Z</dcterms:created>
  <dcterms:modified xsi:type="dcterms:W3CDTF">2023-12-13T02:56:49Z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</Properties>
</file>