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427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2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Input'!$A$1:$H$66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<sst xmlns="http://schemas.openxmlformats.org/spreadsheetml/2006/main" count="99" uniqueCount="50">
  <si>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</si>
  <si>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</si>
  <si>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</si>
  <si>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</si>
  <si>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</si>
  <si>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</si>
  <si>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</si>
  <si>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</si>
  <si>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</si>
  <si>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</si>
  <si>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</si>
  <si>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</si>
  <si>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</si>
  <si>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</si>
  <si>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</si>
  <si>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</si>
  <si>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</si>
  <si>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</si>
  <si>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</si>
  <si>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</si>
  <si>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</si>
  <si>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</si>
  <si>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</si>
  <si>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</si>
  <si>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</si>
  <si>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</si>
  <si>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</si>
  <si>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</si>
  <si>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</si>
  <si>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</si>
  <si>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</si>
  <si>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</si>
  <si>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</si>
  <si>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</si>
  <si>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</si>
  <si>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</si>
  <si>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</si>
  <si>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</si>
  <si>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</si>
  <si>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</si>
  <si>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</si>
  <si>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</si>
  <si>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</si>
  <si>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</si>
  <si>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</si>
  <si>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</si>
  <si>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</si>
  <si>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</si>
  <si>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</si>
  <si>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March 2022 bills have not been processed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</si>
</sst>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2" xfId="0" applyNumberFormat="1" applyFont="1" applyFill="1" applyBorder="1"/>
    <xf numFmtId="164" fontId="3" fillId="0" borderId="2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8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0" fillId="0" borderId="0" xfId="0" applyNumberFormat="1" applyFill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3" xfId="18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2" xfId="1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33690046"/>
        <c:axId val="48336431"/>
      </c:barChart>
      <c:dateAx>
        <c:axId val="3369004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8336431"/>
        <c:crosses val="autoZero"/>
        <c:auto val="1"/>
        <c:lblOffset val="100"/>
        <c:baseTimeUnit val="months"/>
        <c:noMultiLvlLbl val="0"/>
      </c:dateAx>
      <c:valAx>
        <c:axId val="4833643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3690046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34179614"/>
        <c:axId val="34590434"/>
      </c:barChart>
      <c:dateAx>
        <c:axId val="3417961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4590434"/>
        <c:crosses val="autoZero"/>
        <c:auto val="1"/>
        <c:lblOffset val="100"/>
        <c:baseTimeUnit val="months"/>
        <c:noMultiLvlLbl val="0"/>
      </c:dateAx>
      <c:valAx>
        <c:axId val="3459043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417961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12261027"/>
        <c:axId val="61383593"/>
      </c:barChart>
      <c:dateAx>
        <c:axId val="122610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1383593"/>
        <c:crosses val="autoZero"/>
        <c:auto val="1"/>
        <c:lblOffset val="100"/>
        <c:baseTimeUnit val="months"/>
        <c:noMultiLvlLbl val="0"/>
      </c:dateAx>
      <c:valAx>
        <c:axId val="6138359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2261027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47034148"/>
        <c:axId val="26448544"/>
      </c:barChart>
      <c:dateAx>
        <c:axId val="470341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6448544"/>
        <c:crosses val="autoZero"/>
        <c:auto val="1"/>
        <c:lblOffset val="100"/>
        <c:baseTimeUnit val="months"/>
        <c:noMultiLvlLbl val="0"/>
      </c:dateAx>
      <c:valAx>
        <c:axId val="2644854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703414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79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4" width="9.57142857142857" customWidth="1"/>
    <col min="5" max="5" width="9.57142857142857" style="9" customWidth="1"/>
    <col min="6" max="6" width="1" style="9" customWidth="1"/>
    <col min="7" max="7" width="9.57142857142857" customWidth="1"/>
    <col min="8" max="8" width="9.57142857142857" style="9" customWidth="1"/>
    <col min="9" max="9" width="1" style="9" customWidth="1"/>
    <col min="10" max="10" width="9.57142857142857" customWidth="1"/>
    <col min="11" max="11" width="9.57142857142857" style="9" customWidth="1"/>
    <col min="12" max="12" width="1" style="9" customWidth="1"/>
    <col min="13" max="13" width="9.57142857142857" customWidth="1"/>
    <col min="14" max="14" width="9.57142857142857" style="9" customWidth="1"/>
    <col min="15" max="15" width="1" style="9" customWidth="1"/>
    <col min="16" max="16" width="9.57142857142857" customWidth="1"/>
    <col min="17" max="17" width="9.57142857142857" style="9" customWidth="1"/>
    <col min="18" max="18" width="1" style="9" customWidth="1"/>
    <col min="19" max="19" width="9.57142857142857" customWidth="1"/>
    <col min="20" max="20" width="9.57142857142857" style="9" customWidth="1"/>
    <col min="21" max="21" width="1" style="9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8"/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>
      <c r="A2" s="29"/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ht="14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ht="14.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4.4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4.4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4.4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4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4.4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4.4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4.4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4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4.4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4.4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4.4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4.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4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4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4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4.4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4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4.4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4.4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4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4.4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4.4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4.4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4.4">
      <c r="A28" s="28"/>
      <c r="B28" s="13" t="s">
        <v>15</v>
      </c>
      <c r="C28" s="11"/>
      <c r="D28" s="53">
        <v>43881</v>
      </c>
      <c r="E28" s="53"/>
      <c r="F28" s="50"/>
      <c r="G28" s="53">
        <v>43910</v>
      </c>
      <c r="H28" s="53"/>
      <c r="I28" s="50"/>
      <c r="J28" s="53">
        <v>43941</v>
      </c>
      <c r="K28" s="53"/>
      <c r="L28" s="50"/>
      <c r="M28" s="53">
        <v>43971</v>
      </c>
      <c r="N28" s="53"/>
      <c r="O28" s="50"/>
      <c r="P28" s="53">
        <v>44002</v>
      </c>
      <c r="Q28" s="53"/>
      <c r="R28" s="16"/>
      <c r="S28" s="53">
        <v>44032</v>
      </c>
      <c r="T28" s="53"/>
      <c r="U28" s="16"/>
      <c r="V28" s="53">
        <v>44063</v>
      </c>
      <c r="W28" s="53"/>
      <c r="X28" s="11"/>
      <c r="Y28" s="53">
        <v>44094</v>
      </c>
      <c r="Z28" s="53"/>
      <c r="AA28" s="11"/>
      <c r="AB28" s="53">
        <v>44124</v>
      </c>
      <c r="AC28" s="53"/>
      <c r="AD28" s="11"/>
      <c r="AE28" s="53">
        <v>44155</v>
      </c>
      <c r="AF28" s="53"/>
      <c r="AG28" s="11"/>
      <c r="AH28" s="53">
        <v>44185</v>
      </c>
      <c r="AI28" s="53"/>
      <c r="AJ28" s="53">
        <v>44216</v>
      </c>
      <c r="AK28" s="53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4.4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4.4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4.4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4.4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4.4">
      <c r="A33" s="28"/>
      <c r="B33" s="12" t="s">
        <v>7</v>
      </c>
      <c r="C33" s="11"/>
      <c r="D33" s="58" t="e">
        <f>E32/D32-1</f>
        <v>#DIV/0!</v>
      </c>
      <c r="E33" s="58"/>
      <c r="F33" s="19"/>
      <c r="G33" s="58" t="e">
        <f>H32/G32-1</f>
        <v>#DIV/0!</v>
      </c>
      <c r="H33" s="58"/>
      <c r="I33" s="19"/>
      <c r="J33" s="58" t="e">
        <f>K32/J32-1</f>
        <v>#DIV/0!</v>
      </c>
      <c r="K33" s="58"/>
      <c r="L33" s="19"/>
      <c r="M33" s="58" t="e">
        <f>N32/M32-1</f>
        <v>#DIV/0!</v>
      </c>
      <c r="N33" s="58"/>
      <c r="O33" s="19"/>
      <c r="P33" s="58" t="e">
        <f>Q32/P32-1</f>
        <v>#DIV/0!</v>
      </c>
      <c r="Q33" s="58"/>
      <c r="R33" s="19"/>
      <c r="S33" s="58" t="e">
        <f>T32/S32-1</f>
        <v>#DIV/0!</v>
      </c>
      <c r="T33" s="58"/>
      <c r="U33" s="19"/>
      <c r="V33" s="58" t="e">
        <f>W32/V32-1</f>
        <v>#DIV/0!</v>
      </c>
      <c r="W33" s="58"/>
      <c r="X33" s="11"/>
      <c r="Y33" s="58" t="e">
        <f>Z32/Y32-1</f>
        <v>#DIV/0!</v>
      </c>
      <c r="Z33" s="58"/>
      <c r="AA33" s="28"/>
      <c r="AB33" s="58" t="e">
        <f>AC32/AB32-1</f>
        <v>#DIV/0!</v>
      </c>
      <c r="AC33" s="58"/>
      <c r="AD33" s="11"/>
      <c r="AE33" s="58" t="e">
        <f>AF32/AE32-1</f>
        <v>#DIV/0!</v>
      </c>
      <c r="AF33" s="58"/>
      <c r="AG33" s="11"/>
      <c r="AH33" s="58" t="e">
        <f>AI32/AH32-1</f>
        <v>#DIV/0!</v>
      </c>
      <c r="AI33" s="58"/>
      <c r="AJ33" s="54" t="e">
        <f>AK32/AJ32-1</f>
        <v>#DIV/0!</v>
      </c>
      <c r="AK33" s="55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4.4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4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14.4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ht="14.4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ht="14.4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ht="14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ht="14.4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ht="14.4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ht="14.4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ht="14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ht="14.4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26:31" s="9" customFormat="1" ht="14.4">
      <c r="Z46" s="30"/>
      <c r="AA46" s="30"/>
      <c r="AB46" s="30"/>
      <c r="AC46" s="30"/>
      <c r="AD46" s="30"/>
      <c r="AE46" s="30"/>
    </row>
    <row r="47" spans="1:31" s="9" customFormat="1" ht="14.4">
      <c r="A47" s="59" t="s">
        <v>16</v>
      </c>
      <c r="B47" s="59"/>
      <c r="C47" s="59"/>
      <c r="D47" s="59"/>
      <c r="E47" s="59"/>
      <c r="Z47" s="30"/>
      <c r="AA47" s="30"/>
      <c r="AB47" s="30"/>
      <c r="AC47" s="30"/>
      <c r="AD47" s="30"/>
      <c r="AE47" s="30"/>
    </row>
    <row r="48" spans="1:31" s="9" customFormat="1" ht="14.4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ht="14.4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ht="14.4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21" ht="14.4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51">
        <v>43922</v>
      </c>
      <c r="B53" s="23">
        <f>'Demand Input'!F41</f>
        <v>102.234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s="9" customFormat="1" ht="14.4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s="9" customFormat="1" ht="14.4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s="9" customFormat="1" ht="14.4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s="9" customFormat="1" ht="14.4">
      <c r="A61" s="51">
        <v>44166</v>
      </c>
      <c r="B61" s="23">
        <f>'Demand Input'!F49</f>
        <v>111.67</v>
      </c>
      <c r="C61" s="23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s="9" customFormat="1" ht="14.4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s="9" customFormat="1" ht="14.4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ht="14.4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ht="14.4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ht="14.4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ht="14.4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ht="14.4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ht="14.4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ht="14.4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ht="14.4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ht="14.4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s="9" customFormat="1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ht="14.4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ht="14.4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ht="14.4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51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4"/>
  <sheetViews>
    <sheetView showGridLines="0" view="pageBreakPreview" zoomScale="60" zoomScaleNormal="100" workbookViewId="0" topLeftCell="A25">
      <selection pane="topLeft" activeCell="F66" sqref="F66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14.4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14.4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14.4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14.4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14.4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14.4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ht="14.4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ht="14.4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ht="14.4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ht="14.4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ht="14.4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ht="14.4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ht="14.4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ht="14.4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ht="14.4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ht="14.4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ht="14.4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ht="14.4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ht="14.4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ht="14.4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ht="14.4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14.4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14.4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14.4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14.4">
      <c r="A41" s="35"/>
      <c r="B41" s="32"/>
      <c r="C41" s="51">
        <v>43922</v>
      </c>
      <c r="D41" s="46">
        <v>110.378</v>
      </c>
      <c r="E41" s="47"/>
      <c r="F41" s="46">
        <v>102.234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14.4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14.4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ht="14.4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14.4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ht="14.4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ht="14.4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ht="14.4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ht="14.4">
      <c r="A49" s="35"/>
      <c r="B49" s="32"/>
      <c r="C49" s="51">
        <v>44166</v>
      </c>
      <c r="D49" s="46">
        <v>113.60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ht="14.4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ht="14.4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ht="14.4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ht="14.4">
      <c r="A53" s="35"/>
      <c r="B53" s="32"/>
      <c r="C53" s="51">
        <v>44287</v>
      </c>
      <c r="D53" s="46">
        <v>102.234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ht="14.4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ht="14.4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ht="14.4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ht="14.4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ht="14.4">
      <c r="A58" s="35"/>
      <c r="B58" s="32"/>
      <c r="C58" s="51">
        <v>44440</v>
      </c>
      <c r="D58" s="46">
        <v>126.11</v>
      </c>
      <c r="E58" s="47"/>
      <c r="F58" s="46">
        <v>108.89</v>
      </c>
      <c r="G58" s="41"/>
      <c r="H58" s="30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ht="14.4">
      <c r="A59" s="35"/>
      <c r="B59" s="32"/>
      <c r="C59" s="51">
        <v>44470</v>
      </c>
      <c r="D59" s="46">
        <v>123.18</v>
      </c>
      <c r="E59" s="47"/>
      <c r="F59" s="46">
        <v>116.10</v>
      </c>
      <c r="G59" s="41"/>
      <c r="H59" s="30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ht="14.4">
      <c r="A60" s="35"/>
      <c r="B60" s="32"/>
      <c r="C60" s="51">
        <v>44501</v>
      </c>
      <c r="D60" s="46">
        <v>104.24</v>
      </c>
      <c r="E60" s="47"/>
      <c r="F60" s="46">
        <v>103.547</v>
      </c>
      <c r="G60" s="41"/>
      <c r="H60" s="30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ht="14.4">
      <c r="A61" s="35"/>
      <c r="B61" s="32"/>
      <c r="C61" s="51">
        <v>44531</v>
      </c>
      <c r="D61" s="46">
        <v>111.67</v>
      </c>
      <c r="E61" s="47"/>
      <c r="F61" s="46">
        <v>106.199</v>
      </c>
      <c r="G61" s="41"/>
      <c r="H61" s="30"/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ht="14.4">
      <c r="A62" s="35"/>
      <c r="B62" s="32"/>
      <c r="C62" s="51">
        <v>44562</v>
      </c>
      <c r="D62" s="46">
        <v>103.01</v>
      </c>
      <c r="E62" s="47"/>
      <c r="F62" s="46">
        <v>109.99</v>
      </c>
      <c r="G62" s="41"/>
      <c r="H62" s="30"/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ht="14.4">
      <c r="A63" s="35"/>
      <c r="B63" s="32"/>
      <c r="C63" s="51">
        <v>44593</v>
      </c>
      <c r="D63" s="46">
        <v>107.215</v>
      </c>
      <c r="E63" s="47"/>
      <c r="F63" s="46">
        <v>100.127</v>
      </c>
      <c r="G63" s="41"/>
      <c r="H63" s="30"/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ht="14.4">
      <c r="A64" s="35"/>
      <c r="B64" s="32"/>
      <c r="C64" s="51">
        <v>44621</v>
      </c>
      <c r="D64" s="46">
        <v>120.34</v>
      </c>
      <c r="E64" s="47"/>
      <c r="F64" s="46">
        <v>104.75</v>
      </c>
      <c r="G64" s="41"/>
      <c r="H64" s="30"/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ht="14.4">
      <c r="A65" s="35"/>
      <c r="B65" s="32"/>
      <c r="C65" s="51">
        <v>44652</v>
      </c>
      <c r="D65" s="46">
        <v>116.895</v>
      </c>
      <c r="E65" s="47"/>
      <c r="F65" s="46">
        <v>100.364</v>
      </c>
      <c r="G65" s="28"/>
      <c r="H65" s="28"/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ht="14.4">
      <c r="A66" s="35"/>
      <c r="B66" s="32"/>
      <c r="C66" s="32"/>
      <c r="D66" s="28" t="s">
        <v>43</v>
      </c>
      <c r="E66" s="28"/>
      <c r="F66" s="28"/>
      <c r="G66" s="28"/>
      <c r="H66" s="28"/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ht="14.4">
      <c r="A67" s="32"/>
      <c r="B67" s="32"/>
      <c r="C67" s="32"/>
      <c r="D67" s="28"/>
      <c r="E67" s="28"/>
      <c r="F67" s="28"/>
      <c r="G67" s="28"/>
      <c r="H67" s="28"/>
      <c r="I67" s="28"/>
      <c r="J67" s="2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ht="14.4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ht="14.4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ht="14.4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4.4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ht="14.4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ht="14.4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ht="14.4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ht="14.4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ht="14.4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ht="14.4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ht="14.4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ht="14.4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ht="14.4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ht="14.4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ht="14.4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ht="14.4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ht="14.4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ht="14.4">
      <c r="A85" s="32"/>
      <c r="B85" s="32"/>
      <c r="C85" s="32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ht="14.4">
      <c r="A86" s="32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ht="14.4">
      <c r="A87" s="32"/>
      <c r="B87" s="32"/>
      <c r="C87" s="32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ht="14.4">
      <c r="A88" s="32"/>
      <c r="B88" s="32"/>
      <c r="C88" s="32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ht="14.4">
      <c r="A89" s="32"/>
      <c r="B89" s="32"/>
      <c r="C89" s="32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ht="14.4">
      <c r="A90" s="32"/>
      <c r="B90" s="32"/>
      <c r="C90" s="32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ht="14.4">
      <c r="A91" s="32"/>
      <c r="B91" s="32"/>
      <c r="C91" s="32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4:71" ht="14.4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9:71" ht="14.4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9:71" ht="14.4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9:71" ht="14.4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9:71" ht="14.4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ht="14.4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ht="14.4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ht="14.4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ht="14.4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ht="14.4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ht="14.4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ht="14.4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ht="14.4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ht="14.4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ht="14.4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ht="14.4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ht="14.4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ht="14.4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ht="14.4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ht="14.4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ht="14.4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ht="14.4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ht="14.4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ht="14.4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ht="14.4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ht="14.4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ht="14.4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ht="14.4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ht="14.4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ht="14.4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ht="14.4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ht="14.4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ht="14.4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ht="14.4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ht="14.4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ht="14.4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ht="14.4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ht="14.4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ht="14.4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ht="14.4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ht="14.4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ht="14.4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ht="14.4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ht="14.4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ht="14.4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ht="14.4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ht="14.4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ht="14.4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ht="14.4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ht="14.4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ht="14.4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ht="14.4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ht="14.4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ht="14.4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ht="14.4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ht="14.4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ht="14.4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ht="14.4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ht="14.4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ht="14.4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ht="14.4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ht="14.4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ht="14.4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ht="14.4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ht="14.4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ht="14.4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ht="14.4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ht="14.4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ht="14.4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ht="14.4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ht="14.4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ht="14.4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ht="14.4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ht="14.4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ht="14.4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ht="14.4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ht="14.4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ht="14.4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ht="14.4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ht="14.4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ht="14.4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ht="14.4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ht="14.4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ht="14.4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ht="14.4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ht="14.4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ht="14.4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ht="14.4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ht="14.4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ht="14.4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ht="14.4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ht="14.4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ht="14.4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ht="14.4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ht="14.4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ht="14.4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ht="14.4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ht="14.4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ht="14.4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ht="14.4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ht="14.4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ht="14.4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ht="14.4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ht="14.4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ht="14.4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ht="14.4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ht="14.4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ht="14.4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ht="14.4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ht="14.4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ht="14.4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ht="14.4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ht="14.4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ht="14.4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ht="14.4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ht="14.4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ht="14.4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ht="14.4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ht="14.4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ht="14.4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ht="14.4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ht="14.4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ht="14.4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ht="14.4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ht="14.4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ht="14.4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ht="14.4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ht="14.4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ht="14.4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ht="14.4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ht="14.4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ht="14.4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ht="14.4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ht="14.4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ht="14.4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ht="14.4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ht="14.4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ht="14.4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ht="14.4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ht="14.4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ht="14.4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ht="14.4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ht="14.4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ht="14.4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ht="14.4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ht="14.4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ht="14.4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ht="14.4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ht="14.4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ht="14.4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ht="14.4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ht="14.4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ht="14.4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ht="14.4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ht="14.4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ht="14.4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ht="14.4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ht="14.4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ht="14.4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ht="14.4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ht="14.4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ht="14.4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ht="14.4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ht="14.4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ht="14.4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ht="14.4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ht="14.4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ht="14.4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ht="14.4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ht="14.4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ht="14.4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ht="14.4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ht="14.4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ht="14.4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ht="14.4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ht="14.4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ht="14.4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ht="14.4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ht="14.4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ht="14.4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ht="14.4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ht="14.4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ht="14.4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ht="14.4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ht="14.4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ht="14.4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ht="14.4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ht="14.4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ht="14.4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ht="14.4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ht="14.4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ht="14.4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ht="14.4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ht="14.4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ht="14.4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ht="14.4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ht="14.4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ht="14.4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ht="14.4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ht="14.4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ht="14.4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ht="14.4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ht="14.4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ht="14.4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ht="14.4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ht="14.4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ht="14.4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ht="14.4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ht="14.4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ht="14.4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ht="14.4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ht="14.4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ht="14.4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ht="14.4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ht="14.4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ht="14.4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  <row r="308" spans="9:71" ht="14.4"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</row>
    <row r="309" spans="9:71" ht="14.4"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</row>
    <row r="310" spans="9:71" ht="14.4"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</row>
    <row r="311" spans="9:71" ht="14.4"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</row>
    <row r="312" spans="9:71" ht="14.4"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</row>
    <row r="313" spans="9:71" ht="14.4"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</row>
    <row r="314" spans="9:71" ht="14.4"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Normal="100" zoomScaleSheetLayoutView="100" workbookViewId="0" topLeftCell="A3">
      <selection pane="topLeft" activeCell="E59" sqref="E59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14" max="19" width="9.14285714285714" style="30"/>
    <col min="20" max="16384" width="9.14285714285714" style="8"/>
  </cols>
  <sheetData>
    <row r="1" spans="1:14" ht="24" customHeight="1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8.5" customHeight="1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6.25" customHeight="1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ht="14.4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4:24" ht="14.4">
      <c r="N10" s="8"/>
      <c r="T10" s="30"/>
      <c r="U10" s="30"/>
      <c r="V10" s="30"/>
      <c r="W10" s="30"/>
      <c r="X10" s="30"/>
    </row>
    <row r="11" spans="3:24" ht="14.4">
      <c r="C11" s="52">
        <v>44652</v>
      </c>
      <c r="E11" s="26">
        <v>0</v>
      </c>
      <c r="G11" s="26">
        <v>308.30</v>
      </c>
      <c r="I11" s="26">
        <v>179821.24</v>
      </c>
      <c r="K11" s="26">
        <v>485409.37</v>
      </c>
      <c r="M11" s="26">
        <f>SUM(E11:K11)</f>
        <v>665538.90999999992</v>
      </c>
      <c r="N11" s="8"/>
      <c r="T11" s="30"/>
      <c r="U11" s="30"/>
      <c r="V11" s="30"/>
      <c r="W11" s="30"/>
      <c r="X11" s="30"/>
    </row>
    <row r="12" spans="3:24" ht="14.4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4:24" ht="14.4">
      <c r="N13" s="8"/>
      <c r="T13" s="30"/>
      <c r="U13" s="30"/>
      <c r="V13" s="30"/>
      <c r="W13" s="30"/>
      <c r="X13" s="30"/>
    </row>
    <row r="14" spans="14:24" ht="14.4">
      <c r="N14" s="8"/>
      <c r="T14" s="30"/>
      <c r="U14" s="30"/>
      <c r="V14" s="30"/>
      <c r="W14" s="30"/>
      <c r="X14" s="30"/>
    </row>
    <row r="15" spans="3:24" ht="14.4">
      <c r="C15" s="52">
        <v>44621</v>
      </c>
      <c r="E15" s="26">
        <v>0</v>
      </c>
      <c r="G15" s="26">
        <v>1135.4000000000001</v>
      </c>
      <c r="I15" s="26">
        <v>85146.71</v>
      </c>
      <c r="K15" s="26">
        <v>500769.02</v>
      </c>
      <c r="M15" s="26">
        <f>SUM(E15:K15)</f>
        <v>587051.13</v>
      </c>
      <c r="N15" s="8"/>
      <c r="T15" s="30"/>
      <c r="U15" s="30"/>
      <c r="V15" s="30"/>
      <c r="W15" s="30"/>
      <c r="X15" s="30"/>
    </row>
    <row r="16" spans="3:24" ht="14.4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4:24" ht="14.4">
      <c r="N17" s="8"/>
      <c r="T17" s="30"/>
      <c r="U17" s="30"/>
      <c r="V17" s="30"/>
      <c r="W17" s="30"/>
      <c r="X17" s="30"/>
    </row>
    <row r="18" spans="14:24" ht="14.4">
      <c r="N18" s="8"/>
      <c r="T18" s="30"/>
      <c r="U18" s="30"/>
      <c r="V18" s="30"/>
      <c r="W18" s="30"/>
      <c r="X18" s="30"/>
    </row>
    <row r="19" spans="3:24" ht="14.4">
      <c r="C19" s="52">
        <v>44287</v>
      </c>
      <c r="E19" s="26">
        <v>838689.31</v>
      </c>
      <c r="G19" s="26">
        <v>0</v>
      </c>
      <c r="I19" s="26">
        <v>344186.76</v>
      </c>
      <c r="K19" s="26">
        <v>752121.94</v>
      </c>
      <c r="M19" s="26">
        <f>SUM(E19:K19)</f>
        <v>1934998.01</v>
      </c>
      <c r="N19" s="8"/>
      <c r="T19" s="30"/>
      <c r="U19" s="30"/>
      <c r="V19" s="30"/>
      <c r="W19" s="30"/>
      <c r="X19" s="30"/>
    </row>
    <row r="20" spans="3:24" ht="14.4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4:24" ht="14.4">
      <c r="N21" s="8"/>
      <c r="T21" s="30"/>
      <c r="U21" s="30"/>
      <c r="V21" s="30"/>
      <c r="W21" s="30"/>
      <c r="X21" s="30"/>
    </row>
    <row r="22" spans="14:24" ht="14.4">
      <c r="N22" s="8"/>
      <c r="T22" s="30"/>
      <c r="U22" s="30"/>
      <c r="V22" s="30"/>
      <c r="W22" s="30"/>
      <c r="X22" s="30"/>
    </row>
    <row r="23" spans="3:24" ht="14.4">
      <c r="C23" s="52">
        <v>44256</v>
      </c>
      <c r="E23" s="26">
        <v>2102633.88</v>
      </c>
      <c r="G23" s="26">
        <v>0</v>
      </c>
      <c r="I23" s="26">
        <v>223038.74</v>
      </c>
      <c r="K23" s="26">
        <v>593694.22</v>
      </c>
      <c r="M23" s="26">
        <f>SUM(E23:K23)</f>
        <v>2919366.84</v>
      </c>
      <c r="N23" s="8"/>
      <c r="T23" s="30"/>
      <c r="U23" s="30"/>
      <c r="V23" s="30"/>
      <c r="W23" s="30"/>
      <c r="X23" s="30"/>
    </row>
    <row r="24" spans="3:24" ht="14.4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3:24" ht="14.4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3:24" ht="14.4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ht="14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ht="14.4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ht="14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ht="14.4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ht="14.4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3:36" ht="28.8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9:36" ht="14.4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4:36" ht="14.4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3:36" ht="14.4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3:36" ht="28.8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4:36" ht="14.4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4:22" ht="14.4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3:22" ht="14.4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3:22" ht="28.8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4:22" ht="14.4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4:22" ht="14.4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3:22" ht="14.4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3:22" ht="28.8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3:22" ht="14.4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22" ht="14.4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22" ht="18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ht="14.4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ht="14.4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ht="14.4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3:22" ht="14.4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3:22" ht="14.4">
      <c r="C53" s="52">
        <f>C11</f>
        <v>44652</v>
      </c>
      <c r="D53" s="25"/>
      <c r="E53" s="26">
        <f>M15-M11+200000</f>
        <v>121512.22000000009</v>
      </c>
      <c r="F53" s="25"/>
      <c r="G53" s="52">
        <v>44621</v>
      </c>
      <c r="H53" s="25"/>
      <c r="I53" s="26">
        <v>643007.85</v>
      </c>
      <c r="K53" s="30" t="s">
        <v>49</v>
      </c>
      <c r="L53" s="30"/>
      <c r="M53" s="30"/>
      <c r="T53" s="30"/>
      <c r="U53" s="30"/>
      <c r="V53" s="30"/>
    </row>
    <row r="54" spans="3:22" ht="14.4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3:22" ht="14.4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3:22" ht="14.4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3:22" ht="14.4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3:22" ht="14.4">
      <c r="C58" s="52">
        <f>C19</f>
        <v>44287</v>
      </c>
      <c r="D58" s="25"/>
      <c r="E58" s="26">
        <f>M23-M19</f>
        <v>984368.82999999984</v>
      </c>
      <c r="F58" s="25"/>
      <c r="G58" s="52">
        <v>44256</v>
      </c>
      <c r="H58" s="25"/>
      <c r="I58" s="26">
        <v>1476527.3000000003</v>
      </c>
      <c r="J58" s="25"/>
      <c r="K58" s="30"/>
      <c r="L58" s="30"/>
      <c r="M58" s="30"/>
      <c r="T58" s="30"/>
      <c r="U58" s="30"/>
      <c r="V58" s="30"/>
    </row>
    <row r="59" spans="3:22" ht="28.8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3:22" ht="14.4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ht="14.4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ht="14.4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ht="14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ht="14.4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ht="14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ht="14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ht="14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ht="14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ht="14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ht="14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13" ht="14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4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4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4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4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4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4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4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4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4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4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4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4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4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2022-08-23T15:52:17Z</dcterms:created>
  <dcterms:modified xsi:type="dcterms:W3CDTF">2022-08-23T15:52:17Z</dcterms:modified>
  <cp:category/>
  <cp:contentType/>
  <cp:contentStatus/>
  <cp:revision>1</cp:revision>
</cp:coreProperties>
</file>